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0" yWindow="45" windowWidth="11340" windowHeight="8070"/>
  </bookViews>
  <sheets>
    <sheet name="Uitgaven" sheetId="1" r:id="rId1"/>
    <sheet name="Inkomsten" sheetId="2" r:id="rId2"/>
    <sheet name="Samenvatting" sheetId="3" r:id="rId3"/>
  </sheets>
  <definedNames>
    <definedName name="_xlnm.Print_Area" localSheetId="1">Inkomsten!$A$1:$F$42</definedName>
    <definedName name="_xlnm.Print_Area" localSheetId="2">Samenvatting!$A$1:$F$24</definedName>
    <definedName name="_xlnm.Print_Area" localSheetId="0">Uitgaven!$A$1:$K$56</definedName>
  </definedNames>
  <calcPr calcId="145621"/>
  <webPublishing codePage="1252"/>
</workbook>
</file>

<file path=xl/calcChain.xml><?xml version="1.0" encoding="utf-8"?>
<calcChain xmlns="http://schemas.openxmlformats.org/spreadsheetml/2006/main">
  <c r="B26" i="1" l="1"/>
  <c r="C26" i="1"/>
  <c r="F16" i="2" l="1"/>
  <c r="E16" i="2"/>
  <c r="I39" i="1"/>
  <c r="J39" i="1" s="1"/>
  <c r="I38" i="1"/>
  <c r="J38" i="1" s="1"/>
  <c r="K38" i="1" l="1"/>
  <c r="K39" i="1"/>
  <c r="F41" i="2"/>
  <c r="E41" i="2"/>
  <c r="F40" i="2"/>
  <c r="E40" i="2"/>
  <c r="F39" i="2"/>
  <c r="E39" i="2"/>
  <c r="F38" i="2"/>
  <c r="F42" i="2" s="1"/>
  <c r="E38" i="2"/>
  <c r="E42" i="2" s="1"/>
  <c r="K41" i="1" l="1"/>
  <c r="J41" i="1"/>
  <c r="A1" i="3"/>
  <c r="A1" i="2"/>
  <c r="B12" i="1"/>
  <c r="G12" i="1"/>
  <c r="H25" i="1" l="1"/>
  <c r="H20" i="1"/>
  <c r="H12" i="1"/>
  <c r="C33" i="1"/>
  <c r="C12" i="1"/>
  <c r="G25" i="1"/>
  <c r="G20" i="1"/>
  <c r="B33" i="1"/>
  <c r="B20" i="1"/>
  <c r="C20" i="1"/>
  <c r="E9" i="2"/>
  <c r="E10" i="2"/>
  <c r="E11" i="2"/>
  <c r="E17" i="2"/>
  <c r="E18" i="2"/>
  <c r="E23" i="2"/>
  <c r="E24" i="2"/>
  <c r="E25" i="2"/>
  <c r="E30" i="2"/>
  <c r="E31" i="2"/>
  <c r="E32" i="2"/>
  <c r="E33" i="2"/>
  <c r="F9" i="2"/>
  <c r="F10" i="2"/>
  <c r="F11" i="2"/>
  <c r="F17" i="2"/>
  <c r="F18" i="2"/>
  <c r="F23" i="2"/>
  <c r="F24" i="2"/>
  <c r="F25" i="2"/>
  <c r="F30" i="2"/>
  <c r="F31" i="2"/>
  <c r="F34" i="2" s="1"/>
  <c r="F32" i="2"/>
  <c r="F33" i="2"/>
  <c r="G5" i="1" l="1"/>
  <c r="B6" i="3" s="1"/>
  <c r="H5" i="1"/>
  <c r="C6" i="3" s="1"/>
  <c r="F19" i="2"/>
  <c r="E26" i="2"/>
  <c r="F26" i="2"/>
  <c r="F12" i="2"/>
  <c r="E34" i="2"/>
  <c r="E19" i="2"/>
  <c r="E12" i="2"/>
  <c r="E5" i="2" s="1"/>
  <c r="F5" i="2" l="1"/>
  <c r="C5" i="3" s="1"/>
  <c r="C7" i="3" s="1"/>
  <c r="B5" i="3"/>
  <c r="B7" i="3" s="1"/>
</calcChain>
</file>

<file path=xl/sharedStrings.xml><?xml version="1.0" encoding="utf-8"?>
<sst xmlns="http://schemas.openxmlformats.org/spreadsheetml/2006/main" count="119" uniqueCount="52">
  <si>
    <t xml:space="preserve"> &gt; Uitgaven</t>
  </si>
  <si>
    <t>Schatting</t>
  </si>
  <si>
    <t>Werkelijk</t>
  </si>
  <si>
    <t>Totale uitgaven</t>
  </si>
  <si>
    <t>Totaal</t>
  </si>
  <si>
    <t xml:space="preserve"> &gt; Inkomsten</t>
  </si>
  <si>
    <t>Totale inkomsten</t>
  </si>
  <si>
    <t xml:space="preserve"> &gt; Overzicht verlies en winst</t>
  </si>
  <si>
    <t>Totale winst (of totaal verlies)</t>
  </si>
  <si>
    <t>Personeelskosten</t>
  </si>
  <si>
    <t>Projectleiding (extern)</t>
  </si>
  <si>
    <t>Eigen Personeel</t>
  </si>
  <si>
    <t>Scholing/opleiding/congressen</t>
  </si>
  <si>
    <t>Reiskosten</t>
  </si>
  <si>
    <t>Implementatiekosten</t>
  </si>
  <si>
    <t>A</t>
  </si>
  <si>
    <t>C</t>
  </si>
  <si>
    <t>D</t>
  </si>
  <si>
    <t>E</t>
  </si>
  <si>
    <t>Materiaalkosten</t>
  </si>
  <si>
    <t>Huur apparatuur</t>
  </si>
  <si>
    <t>Aanschaf apparatuur</t>
  </si>
  <si>
    <t>Vergunningen</t>
  </si>
  <si>
    <t>PR en Marketing</t>
  </si>
  <si>
    <t>Voorlichting</t>
  </si>
  <si>
    <t>Bijeenkomsten</t>
  </si>
  <si>
    <t xml:space="preserve">B </t>
  </si>
  <si>
    <t>Overige kosten</t>
  </si>
  <si>
    <t>B</t>
  </si>
  <si>
    <t>Nader in te vullen</t>
  </si>
  <si>
    <t>Eigen bijdrage</t>
  </si>
  <si>
    <t>Schatting eenheden</t>
  </si>
  <si>
    <t>Werkelijk eenheden</t>
  </si>
  <si>
    <t>Prijs per eenheid</t>
  </si>
  <si>
    <t>Sponsoring</t>
  </si>
  <si>
    <t>Fondsen en subsidies</t>
  </si>
  <si>
    <t>Gemeenten/provincies/overheid</t>
  </si>
  <si>
    <t>Commerciele activiteiten</t>
  </si>
  <si>
    <t>Projectleiding</t>
  </si>
  <si>
    <t>Eigen personeel</t>
  </si>
  <si>
    <t>Schatting uren</t>
  </si>
  <si>
    <t>Werkelijke uren</t>
  </si>
  <si>
    <t>Projectbegroting</t>
  </si>
  <si>
    <t>Salaris per uur (functiegroep/fte)</t>
  </si>
  <si>
    <t>Werkgeverslasten per uur</t>
  </si>
  <si>
    <t>Overhead per uur</t>
  </si>
  <si>
    <t>Onderbouwing</t>
  </si>
  <si>
    <t>Kosten inclusief BTW vermelden indien subsidieaanvrager niet-BTW plichtig is.</t>
  </si>
  <si>
    <t>Als subsidiabele loonkosten worden uitsluitend de volgende rechtstreeks aan het project toe te rekenen loonkosten in aanmerking genomen:
1) De subsidiabele kosten worden berekend door het aantal (door het direct bij de uitvoering van het project betrokken personeel) gemaakte uren te vermenigvuldigen met het in het tweede en derde lid benoemde uurtarief dat de subsidieontvanger hanteert voor de functiecategorie van dat personeel, met dien verstande dat het aantal gemaakte uren per persoon op jaarbasis niet meer bedraagt dan het aantal uren dat voor de desbetreffende functiecategorie op jaarbasis is gehanteerd voor de berekening van het integrale uurtarief.
2) De subsidieontvanger berekent het  uurtarief op basis van een bij de subsidieontvanger gebruikelijke en controleerbare methode, die is gebaseerd op bedrijfseconomische grondslagen en normen die in het maatschappelijk verkeer als aanvaardbaar worden beschouwd en die de subsidieontvanger stelselmatig toepast. Het uurtarief is samengesteld uit de directe personeelskosten, zoals bruto loonkosten, vakantiegeld en opslag vakantiedagen alsmede  werkgeverslasten, gedeeld door het aantal contracturen. In het uurtarief zijn geen indirecte kosten of winstrechten opgenomen.
3) De subsidieontvanger legt bij de aanvraag om subsidie en daarna jaarlijks (of bij tussentijdse verantwoording waarop een andere frequentie van toepassing is) een specificatie over van alle kostensoorten binnen het gehanteerde  uurtarief en het aantal uren per functiecategorie waarop het  uurtarief is gebaseerd.
4) De subsidieontvanger voert een administratie die zodanig is ingericht dat daaruit te allen tijde op eenvoudige en duidelijke wijze alle door hem gemaakte en betaalde loonkosten kunnen worden afgelezen. 
5)  De subsidieontvanger voert een inzichtelijke urenadministratie, met een controleerbare sluitende urenverantwoording per werknemer. Hierbij wordt onder sluitend verstaan dat een recapitulatie gemaakt kan worden vanuit de contracturen naar de aan de subsidie bestede uren. Uitsluitend directe (aan het project bestede) uren zijn subsidiabel. Indirecte uren, waaronder studie, verzuim e.d zijn niet subsidiabel.  De urenverantwoording dient door een leidinggevende te zijn ondertekend.</t>
  </si>
  <si>
    <t>Op pagina 2 staat een toelichting opgenomen over subsidiabele loonkosten. Gelieve hiervan notie te nemen.</t>
  </si>
  <si>
    <t>Accountantskosten*</t>
  </si>
  <si>
    <t>* Accountantskosten zijn subsidiabel indien een controleverklaring voor stichting Theia een vereiste is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</si>
</sst>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
    <numFmt numFmtId="165" formatCode="[$€-413]\ #,##0.00_-"/>
    <numFmt numFmtId="166" formatCode="[$€-413]\ #,##0.00_-;[$€-413]\ #,##0.00\-"/>
    <numFmt numFmtId="167" formatCode="\$#,##0.00"/>
  </numFmts>
  <fonts count="15" x14ac:knownFonts="1">
    <font>
      <sz val="10"/>
      <name val="Calibri"/>
      <family val="2"/>
      <scheme val="minor"/>
    </font>
    <font>
      <sz val="8"/>
      <name val="Arial"/>
      <family val="2"/>
    </font>
    <font>
      <sz val="10"/>
      <name val="Calibri"/>
      <family val="2"/>
      <scheme val="minor"/>
    </font>
    <font>
      <sz val="9"/>
      <name val="Calibri"/>
      <family val="2"/>
      <scheme val="minor"/>
    </font>
    <font>
      <b/>
      <sz val="16"/>
      <name val="Calibri"/>
      <family val="2"/>
      <scheme val="minor"/>
    </font>
    <font>
      <b/>
      <sz val="18"/>
      <color theme="7" tint="-0.24994659260841701"/>
      <name val="Cambria"/>
      <family val="1"/>
      <scheme val="major"/>
    </font>
    <font>
      <sz val="8"/>
      <color theme="7" tint="-0.24994659260841701"/>
      <name val="Calibri"/>
      <family val="2"/>
      <scheme val="minor"/>
    </font>
    <font>
      <b/>
      <sz val="8"/>
      <color theme="7" tint="-0.24994659260841701"/>
      <name val="Cambria"/>
      <family val="1"/>
      <scheme val="major"/>
    </font>
    <font>
      <sz val="14"/>
      <color theme="7" tint="-0.24994659260841701"/>
      <name val="Calibri"/>
      <family val="2"/>
      <scheme val="minor"/>
    </font>
    <font>
      <sz val="10"/>
      <name val="Calibri"/>
      <family val="2"/>
      <scheme val="minor"/>
    </font>
    <font>
      <b/>
      <sz val="10"/>
      <name val="Calibri"/>
      <family val="2"/>
      <scheme val="minor"/>
    </font>
    <font>
      <sz val="10"/>
      <name val="Calibri"/>
      <family val="2"/>
      <scheme val="minor"/>
    </font>
    <font>
      <sz val="11"/>
      <color theme="7" tint="-0.249977111117893"/>
      <name val="Calibri"/>
      <family val="2"/>
      <scheme val="minor"/>
    </font>
    <font>
      <b/>
      <sz val="11"/>
      <color theme="7" tint="-0.24994659260841701"/>
      <name val="Calibri"/>
      <family val="2"/>
      <scheme val="minor"/>
    </font>
    <font>
      <sz val="11"/>
      <name val="Calibri"/>
      <family val="2"/>
      <scheme val="minor"/>
    </font>
  </fonts>
  <fills count="3">
    <fill>
      <patternFill patternType="none"/>
    </fill>
    <fill>
      <patternFill patternType="gray125"/>
    </fill>
    <fill>
      <patternFill patternType="solid">
        <fgColor theme="7" tint="0.79998168889431442"/>
        <bgColor indexed="65"/>
      </patternFill>
    </fill>
  </fills>
  <borders count="4">
    <border>
      <left/>
      <right/>
      <top/>
      <bottom/>
      <diagonal/>
    </border>
    <border>
      <left/>
      <right/>
      <top style="thin">
        <color theme="7"/>
      </top>
      <bottom style="thin">
        <color theme="7"/>
      </bottom>
      <diagonal/>
    </border>
    <border>
      <left/>
      <right/>
      <top/>
      <bottom style="thin">
        <color theme="7"/>
      </bottom>
      <diagonal/>
    </border>
    <border>
      <left/>
      <right/>
      <top style="thin">
        <color theme="7"/>
      </top>
      <bottom/>
      <diagonal/>
    </border>
  </borders>
  <cellStyleXfs count="10">
    <xf numFmtId="0" fontId="0" fillId="0" borderId="0"/>
    <xf numFmtId="0" fontId="5" fillId="0" borderId="0">
      <alignment horizontal="left" vertical="center"/>
    </xf>
    <xf numFmtId="0" fontId="8" fillId="0" borderId="0">
      <alignment horizontal="left" vertical="center"/>
    </xf>
    <xf numFmtId="164" fontId="7" fillId="2" borderId="1">
      <alignment vertical="center"/>
    </xf>
    <xf numFmtId="0" fontId="7" fillId="0" borderId="2">
      <alignment horizontal="right" vertical="center"/>
    </xf>
    <xf numFmtId="0" fontId="7" fillId="0" borderId="2">
      <alignment horizontal="left" vertical="center"/>
    </xf>
    <xf numFmtId="164" fontId="7" fillId="0" borderId="1">
      <alignment horizontal="right" vertical="center"/>
    </xf>
    <xf numFmtId="164" fontId="6" fillId="2" borderId="0">
      <alignment horizontal="right" vertical="center"/>
    </xf>
    <xf numFmtId="164" fontId="6" fillId="0" borderId="0">
      <alignment horizontal="right" vertical="center"/>
    </xf>
    <xf numFmtId="164" fontId="7" fillId="0" borderId="1">
      <alignment horizontal="right" vertical="center"/>
    </xf>
  </cellStyleXfs>
  <cellXfs count="86">
    <xf numFmtId="0" fontId="0" fillId="0" borderId="0" xfId="0"/>
    <xf numFmtId="0" fontId="2" fillId="0" borderId="0" xfId="0" applyFont="1" applyFill="1" applyBorder="1"/>
    <xf numFmtId="0" fontId="4" fillId="0" borderId="0" xfId="0" applyFont="1" applyFill="1" applyBorder="1"/>
    <xf numFmtId="0" fontId="3" fillId="0" borderId="0" xfId="0" applyNumberFormat="1" applyFont="1" applyFill="1" applyBorder="1" applyAlignment="1" applyProtection="1"/>
    <xf numFmtId="0" fontId="3" fillId="0" borderId="0" xfId="0" applyNumberFormat="1" applyFont="1" applyFill="1" applyBorder="1" applyAlignment="1" applyProtection="1">
      <alignment horizontal="center"/>
    </xf>
    <xf numFmtId="0" fontId="8" fillId="0" borderId="0" xfId="2" applyFont="1">
      <alignment horizontal="left" vertical="center"/>
    </xf>
    <xf numFmtId="0" fontId="2" fillId="0" borderId="0" xfId="0" applyFont="1" applyFill="1" applyBorder="1" applyAlignment="1">
      <alignment vertical="center"/>
    </xf>
    <xf numFmtId="0" fontId="8" fillId="0" borderId="0" xfId="2" applyFont="1">
      <alignment horizontal="left" vertical="center"/>
    </xf>
    <xf numFmtId="0" fontId="2" fillId="0" borderId="0" xfId="0" applyFont="1" applyFill="1" applyBorder="1" applyAlignment="1"/>
    <xf numFmtId="0" fontId="8" fillId="0" borderId="0" xfId="2">
      <alignment horizontal="left" vertical="center"/>
    </xf>
    <xf numFmtId="164" fontId="7" fillId="2" borderId="1" xfId="3">
      <alignment vertical="center"/>
    </xf>
    <xf numFmtId="0" fontId="7" fillId="0" borderId="2" xfId="4">
      <alignment horizontal="right" vertical="center"/>
    </xf>
    <xf numFmtId="0" fontId="7" fillId="0" borderId="2" xfId="5">
      <alignment horizontal="left" vertical="center"/>
    </xf>
    <xf numFmtId="164" fontId="7" fillId="0" borderId="1" xfId="6">
      <alignment horizontal="right" vertical="center"/>
    </xf>
    <xf numFmtId="164" fontId="6" fillId="2" borderId="0" xfId="7">
      <alignment horizontal="right" vertical="center"/>
    </xf>
    <xf numFmtId="164" fontId="6" fillId="0" borderId="0" xfId="8">
      <alignment horizontal="right" vertical="center"/>
    </xf>
    <xf numFmtId="164" fontId="7" fillId="0" borderId="1" xfId="9">
      <alignment horizontal="right" vertical="center"/>
    </xf>
    <xf numFmtId="0" fontId="8" fillId="0" borderId="0" xfId="2" applyAlignment="1">
      <alignment vertical="center"/>
    </xf>
    <xf numFmtId="0" fontId="8" fillId="0" borderId="0" xfId="2" applyAlignment="1">
      <alignment horizontal="left" vertical="center"/>
    </xf>
    <xf numFmtId="0" fontId="7" fillId="0" borderId="2" xfId="4" applyAlignment="1">
      <alignment horizontal="left" vertical="center"/>
    </xf>
    <xf numFmtId="0" fontId="3" fillId="0" borderId="0" xfId="0" applyNumberFormat="1" applyFont="1" applyFill="1" applyBorder="1" applyAlignment="1" applyProtection="1">
      <alignment horizontal="left"/>
    </xf>
    <xf numFmtId="0" fontId="7" fillId="0" borderId="2" xfId="5" applyAlignment="1">
      <alignment horizontal="left" vertical="center"/>
    </xf>
    <xf numFmtId="0" fontId="2" fillId="0" borderId="0" xfId="0" applyFont="1" applyFill="1" applyBorder="1" applyAlignment="1">
      <alignment horizontal="left"/>
    </xf>
    <xf numFmtId="0" fontId="5" fillId="0" borderId="0" xfId="1" applyAlignment="1"/>
    <xf numFmtId="0" fontId="7" fillId="2" borderId="1" xfId="3" applyNumberFormat="1">
      <alignment vertical="center"/>
    </xf>
    <xf numFmtId="0" fontId="0" fillId="0" borderId="0" xfId="0" applyNumberFormat="1" applyAlignment="1">
      <alignment vertical="center"/>
    </xf>
    <xf numFmtId="0" fontId="7" fillId="0" borderId="2" xfId="4" applyNumberFormat="1">
      <alignment horizontal="right" vertical="center"/>
    </xf>
    <xf numFmtId="0" fontId="7" fillId="0" borderId="1" xfId="9" applyNumberFormat="1">
      <alignment horizontal="right" vertical="center"/>
    </xf>
    <xf numFmtId="0" fontId="7" fillId="0" borderId="2" xfId="5" applyNumberFormat="1">
      <alignment horizontal="left" vertical="center"/>
    </xf>
    <xf numFmtId="0" fontId="6" fillId="2" borderId="0" xfId="7" applyNumberFormat="1">
      <alignment horizontal="right" vertical="center"/>
    </xf>
    <xf numFmtId="0" fontId="6" fillId="0" borderId="0" xfId="8" applyNumberFormat="1">
      <alignment horizontal="right" vertical="center"/>
    </xf>
    <xf numFmtId="1" fontId="6" fillId="2" borderId="0" xfId="7" applyNumberFormat="1">
      <alignment horizontal="right" vertical="center"/>
    </xf>
    <xf numFmtId="1" fontId="6" fillId="0" borderId="0" xfId="8" applyNumberFormat="1">
      <alignment horizontal="right" vertical="center"/>
    </xf>
    <xf numFmtId="0" fontId="7" fillId="2" borderId="1" xfId="3" applyNumberFormat="1" applyFont="1">
      <alignment vertical="center"/>
    </xf>
    <xf numFmtId="2" fontId="6" fillId="2" borderId="0" xfId="7" applyNumberFormat="1">
      <alignment horizontal="right" vertical="center"/>
    </xf>
    <xf numFmtId="0" fontId="0" fillId="0" borderId="0" xfId="0" applyNumberFormat="1" applyFont="1" applyAlignment="1">
      <alignment vertical="center"/>
    </xf>
    <xf numFmtId="0" fontId="0" fillId="0" borderId="0" xfId="0" applyNumberFormat="1" applyFont="1" applyAlignment="1">
      <alignment horizontal="right" vertical="center"/>
    </xf>
    <xf numFmtId="0" fontId="9" fillId="0" borderId="0" xfId="0" applyNumberFormat="1" applyFont="1" applyAlignment="1">
      <alignment vertical="center"/>
    </xf>
    <xf numFmtId="165" fontId="0" fillId="0" borderId="0" xfId="0" applyNumberFormat="1" applyFont="1" applyAlignment="1">
      <alignment vertical="center"/>
    </xf>
    <xf numFmtId="165" fontId="9" fillId="0" borderId="0" xfId="0" applyNumberFormat="1" applyFont="1" applyAlignment="1">
      <alignment vertical="center"/>
    </xf>
    <xf numFmtId="165" fontId="0" fillId="0" borderId="0" xfId="0" applyNumberFormat="1" applyAlignment="1">
      <alignment vertical="center"/>
    </xf>
    <xf numFmtId="165" fontId="0" fillId="0" borderId="0" xfId="0" applyNumberFormat="1" applyAlignment="1">
      <alignment horizontal="right" vertical="center"/>
    </xf>
    <xf numFmtId="165" fontId="7" fillId="2" borderId="1" xfId="3" applyNumberFormat="1">
      <alignment vertical="center"/>
    </xf>
    <xf numFmtId="166" fontId="6" fillId="2" borderId="0" xfId="7" applyNumberFormat="1">
      <alignment horizontal="right" vertical="center"/>
    </xf>
    <xf numFmtId="166" fontId="6" fillId="0" borderId="0" xfId="8" applyNumberFormat="1">
      <alignment horizontal="right" vertical="center"/>
    </xf>
    <xf numFmtId="166" fontId="7" fillId="0" borderId="1" xfId="6" applyNumberFormat="1">
      <alignment horizontal="right" vertical="center"/>
    </xf>
    <xf numFmtId="166" fontId="7" fillId="2" borderId="1" xfId="3" applyNumberFormat="1">
      <alignment vertical="center"/>
    </xf>
    <xf numFmtId="166" fontId="6" fillId="2" borderId="0" xfId="7" applyNumberFormat="1" applyAlignment="1">
      <alignment horizontal="left" vertical="center"/>
    </xf>
    <xf numFmtId="166" fontId="6" fillId="0" borderId="0" xfId="8" applyNumberFormat="1" applyAlignment="1">
      <alignment horizontal="left" vertical="center"/>
    </xf>
    <xf numFmtId="166" fontId="7" fillId="2" borderId="1" xfId="3" applyNumberFormat="1" applyAlignment="1">
      <alignment horizontal="left" vertical="center"/>
    </xf>
    <xf numFmtId="166" fontId="7" fillId="0" borderId="1" xfId="9" applyNumberFormat="1" applyAlignment="1">
      <alignment horizontal="left" vertical="center"/>
    </xf>
    <xf numFmtId="165" fontId="6" fillId="2" borderId="0" xfId="7" applyNumberFormat="1">
      <alignment horizontal="right" vertical="center"/>
    </xf>
    <xf numFmtId="165" fontId="6" fillId="0" borderId="0" xfId="8" applyNumberFormat="1">
      <alignment horizontal="right" vertical="center"/>
    </xf>
    <xf numFmtId="165" fontId="7" fillId="0" borderId="1" xfId="6" applyNumberFormat="1">
      <alignment horizontal="right" vertical="center"/>
    </xf>
    <xf numFmtId="0" fontId="5" fillId="0" borderId="0" xfId="1" applyNumberFormat="1" applyAlignment="1">
      <alignment horizontal="left"/>
    </xf>
    <xf numFmtId="0" fontId="8" fillId="0" borderId="0" xfId="2" applyNumberFormat="1" applyFont="1">
      <alignment horizontal="left" vertical="center"/>
    </xf>
    <xf numFmtId="164" fontId="0" fillId="0" borderId="0" xfId="0" applyNumberFormat="1" applyAlignment="1">
      <alignment vertical="center"/>
    </xf>
    <xf numFmtId="0" fontId="8" fillId="0" borderId="0" xfId="2" applyFont="1">
      <alignment horizontal="left" vertical="center"/>
    </xf>
    <xf numFmtId="0" fontId="10" fillId="0" borderId="0" xfId="0" applyNumberFormat="1" applyFont="1" applyAlignment="1">
      <alignment vertical="center"/>
    </xf>
    <xf numFmtId="1" fontId="6" fillId="2" borderId="0" xfId="7" applyNumberFormat="1" applyAlignment="1">
      <alignment horizontal="center" vertical="center"/>
    </xf>
    <xf numFmtId="1" fontId="6" fillId="0" borderId="0" xfId="8" applyNumberFormat="1" applyAlignment="1">
      <alignment horizontal="center" vertical="center"/>
    </xf>
    <xf numFmtId="164" fontId="7" fillId="0" borderId="1" xfId="9" applyAlignment="1">
      <alignment horizontal="center" vertical="center"/>
    </xf>
    <xf numFmtId="167" fontId="11" fillId="0" borderId="0" xfId="0" applyNumberFormat="1" applyFont="1" applyAlignment="1">
      <alignment vertical="center"/>
    </xf>
    <xf numFmtId="167" fontId="0" fillId="0" borderId="0" xfId="0" applyNumberFormat="1" applyAlignment="1">
      <alignment vertical="center"/>
    </xf>
    <xf numFmtId="1" fontId="6" fillId="2" borderId="0" xfId="7" applyNumberFormat="1" applyAlignment="1">
      <alignment horizontal="left" vertical="center"/>
    </xf>
    <xf numFmtId="1" fontId="6" fillId="0" borderId="0" xfId="8" applyNumberFormat="1" applyAlignment="1">
      <alignment horizontal="left" vertical="center"/>
    </xf>
    <xf numFmtId="0" fontId="0" fillId="0" borderId="0" xfId="0" applyNumberFormat="1" applyAlignment="1">
      <alignment horizontal="center" vertical="center"/>
    </xf>
    <xf numFmtId="0" fontId="0" fillId="0" borderId="2" xfId="0" applyNumberFormat="1" applyFont="1" applyBorder="1" applyAlignment="1">
      <alignment horizontal="center" vertical="center"/>
    </xf>
    <xf numFmtId="0" fontId="7" fillId="0" borderId="1" xfId="9" applyNumberFormat="1" applyAlignment="1">
      <alignment horizontal="center" vertical="center"/>
    </xf>
    <xf numFmtId="0" fontId="7" fillId="0" borderId="2" xfId="4" applyNumberFormat="1" applyAlignment="1">
      <alignment horizontal="center" vertical="center"/>
    </xf>
    <xf numFmtId="0" fontId="7" fillId="0" borderId="1" xfId="9" applyNumberFormat="1" applyAlignment="1">
      <alignment horizontal="left" vertical="center"/>
    </xf>
    <xf numFmtId="0" fontId="7" fillId="0" borderId="2" xfId="4" applyAlignment="1">
      <alignment horizontal="center" vertical="center"/>
    </xf>
    <xf numFmtId="0" fontId="7" fillId="0" borderId="1" xfId="9" applyNumberFormat="1" applyAlignment="1">
      <alignment vertical="center"/>
    </xf>
    <xf numFmtId="0" fontId="14" fillId="0" borderId="0" xfId="0" applyFont="1" applyFill="1" applyBorder="1"/>
    <xf numFmtId="0" fontId="12" fillId="0" borderId="0" xfId="0" applyFont="1" applyFill="1" applyBorder="1" applyAlignment="1">
      <alignment horizontal="left" vertical="top" wrapText="1"/>
    </xf>
    <xf numFmtId="0" fontId="5" fillId="0" borderId="0" xfId="1" applyNumberFormat="1" applyAlignment="1">
      <alignment horizontal="left"/>
    </xf>
    <xf numFmtId="0" fontId="8" fillId="0" borderId="0" xfId="2" applyNumberFormat="1" applyFont="1">
      <alignment horizontal="left" vertical="center"/>
    </xf>
    <xf numFmtId="164" fontId="0" fillId="0" borderId="0" xfId="0" applyNumberFormat="1" applyAlignment="1">
      <alignment vertical="center"/>
    </xf>
    <xf numFmtId="164" fontId="13" fillId="0" borderId="1" xfId="6" applyFont="1" applyAlignment="1">
      <alignment horizontal="left" vertical="center"/>
    </xf>
    <xf numFmtId="0" fontId="0" fillId="0" borderId="1" xfId="0" applyBorder="1" applyAlignment="1">
      <alignment horizontal="left" vertical="center"/>
    </xf>
    <xf numFmtId="0" fontId="5" fillId="0" borderId="0" xfId="1" applyAlignment="1">
      <alignment horizontal="left"/>
    </xf>
    <xf numFmtId="0" fontId="8" fillId="0" borderId="0" xfId="2" applyFont="1">
      <alignment horizontal="left" vertical="center"/>
    </xf>
    <xf numFmtId="0" fontId="8" fillId="0" borderId="0" xfId="2">
      <alignment horizontal="left" vertical="center"/>
    </xf>
    <xf numFmtId="0" fontId="3" fillId="0" borderId="3" xfId="0" applyNumberFormat="1" applyFont="1" applyFill="1" applyBorder="1" applyAlignment="1" applyProtection="1"/>
    <xf numFmtId="164" fontId="7" fillId="0" borderId="1" xfId="9" applyAlignment="1">
      <alignment horizontal="center" vertical="center"/>
    </xf>
    <xf numFmtId="0" fontId="8" fillId="0" borderId="0" xfId="2" applyFont="1" applyAlignment="1">
      <alignment horizontal="left" vertical="center"/>
    </xf>
  </cellXfs>
  <cellStyles count="10">
    <cellStyle name="First Row Stripe" xfId="7"/>
    <cellStyle name="Second Row Stripe" xfId="8"/>
    <cellStyle name="Standaard" xfId="0" builtinId="0" customBuiltin="1"/>
    <cellStyle name="Sub Title" xfId="2"/>
    <cellStyle name="Table - Header 2" xfId="9"/>
    <cellStyle name="Table - Total" xfId="6"/>
    <cellStyle name="Table Header" xfId="5"/>
    <cellStyle name="Title Cell" xfId="1"/>
    <cellStyle name="Total - Heading" xfId="3"/>
    <cellStyle name="Total - Heading Titles" xfId="4"/>
  </cellStyles>
  <dxfs count="81">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right"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font>
        <b val="0"/>
        <i val="0"/>
        <strike val="0"/>
        <condense val="0"/>
        <extend val="0"/>
        <outline val="0"/>
        <shadow val="0"/>
        <u val="none"/>
        <vertAlign val="baseline"/>
        <sz val="10"/>
        <color auto="1"/>
        <name val="Calibri"/>
        <scheme val="minor"/>
      </font>
      <numFmt numFmtId="167" formatCode="\$#,##0.00"/>
      <alignment horizontal="general" vertical="center" textRotation="0" wrapText="0" indent="0" justifyLastLine="0" shrinkToFit="0" readingOrder="0"/>
    </dxf>
    <dxf>
      <font>
        <strike val="0"/>
        <outline val="0"/>
        <shadow val="0"/>
        <u val="none"/>
        <vertAlign val="baseline"/>
        <sz val="10"/>
        <color auto="1"/>
        <name val="Calibri"/>
        <scheme val="minor"/>
      </font>
      <numFmt numFmtId="167" formatCode="\$#,##0.00"/>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5" formatCode="[$€-413]\ #,##0.00_-"/>
      <alignment horizontal="general" vertical="center" textRotation="0" wrapText="0" indent="0" justifyLastLine="0" shrinkToFit="0" readingOrder="0"/>
    </dxf>
    <dxf>
      <font>
        <strike val="0"/>
        <outline val="0"/>
        <shadow val="0"/>
        <u val="none"/>
        <vertAlign val="baseline"/>
        <sz val="10"/>
        <color auto="1"/>
        <name val="Calibri"/>
        <scheme val="minor"/>
      </font>
      <numFmt numFmtId="165" formatCode="[$€-413]\ #,##0.00_-"/>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5" formatCode="[$€-413]\ #,##0.00_-"/>
      <alignment horizontal="general" vertical="center" textRotation="0" wrapText="0" indent="0" justifyLastLine="0" shrinkToFit="0" readingOrder="0"/>
    </dxf>
    <dxf>
      <font>
        <strike val="0"/>
        <outline val="0"/>
        <shadow val="0"/>
        <u val="none"/>
        <vertAlign val="baseline"/>
        <sz val="10"/>
        <color auto="1"/>
        <name val="Calibri"/>
        <scheme val="minor"/>
      </font>
      <numFmt numFmtId="165" formatCode="[$€-413]\ #,##0.00_-"/>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general" vertical="center" textRotation="0" wrapText="0" relativeIndent="0" justifyLastLine="0" shrinkToFit="0" readingOrder="0"/>
    </dxf>
    <dxf>
      <font>
        <strike val="0"/>
        <outline val="0"/>
        <shadow val="0"/>
        <u val="none"/>
        <vertAlign val="baseline"/>
        <sz val="10"/>
        <color auto="1"/>
        <name val="Calibri"/>
        <scheme val="minor"/>
      </font>
      <numFmt numFmtId="167" formatCode="\$#,##0.00"/>
      <alignment horizontal="general" vertical="center" textRotation="0" wrapText="0" indent="0" justifyLastLine="0" shrinkToFit="0" readingOrder="0"/>
    </dxf>
    <dxf>
      <font>
        <strike val="0"/>
        <outline val="0"/>
        <shadow val="0"/>
        <u val="none"/>
        <vertAlign val="baseline"/>
        <sz val="10"/>
        <color auto="1"/>
        <name val="Calibri"/>
        <scheme val="minor"/>
      </font>
      <numFmt numFmtId="167" formatCode="\$#,##0.00"/>
      <alignment horizontal="general" vertical="center" textRotation="0" wrapText="0" indent="0" justifyLastLine="0" shrinkToFit="0" readingOrder="0"/>
    </dxf>
    <dxf>
      <border diagonalUp="0" diagonalDown="0">
        <bottom style="thin">
          <color theme="7"/>
        </bottom>
        <vertical/>
        <horizontal/>
      </border>
    </dxf>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9" defaultPivotStyle="PivotStyleLight16">
    <tableStyle name="Table Style 1" pivot="0" count="4">
      <tableStyleElement type="wholeTable" dxfId="80"/>
      <tableStyleElement type="headerRow" dxfId="79"/>
      <tableStyleElement type="totalRow" dxfId="78"/>
      <tableStyleElement type="firstRowStripe" dxfId="7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0.16949152542372881"/>
          <c:y val="8.2424242424242566E-2"/>
          <c:w val="0.52"/>
          <c:h val="0.77922201454383255"/>
        </c:manualLayout>
      </c:layout>
      <c:barChart>
        <c:barDir val="col"/>
        <c:grouping val="clustered"/>
        <c:varyColors val="0"/>
        <c:ser>
          <c:idx val="0"/>
          <c:order val="0"/>
          <c:tx>
            <c:strRef>
              <c:f>Samenvatting!$A$5</c:f>
              <c:strCache>
                <c:ptCount val="1"/>
                <c:pt idx="0">
                  <c:v>Totale inkomsten</c:v>
                </c:pt>
              </c:strCache>
            </c:strRef>
          </c:tx>
          <c:spPr>
            <a:gradFill>
              <a:gsLst>
                <a:gs pos="0">
                  <a:schemeClr val="accent4">
                    <a:shade val="75000"/>
                  </a:schemeClr>
                </a:gs>
                <a:gs pos="65000">
                  <a:srgbClr val="6585CF"/>
                </a:gs>
                <a:gs pos="100000">
                  <a:srgbClr val="6585CF">
                    <a:tint val="60000"/>
                  </a:srgbClr>
                </a:gs>
              </a:gsLst>
            </a:gradFill>
          </c:spPr>
          <c:invertIfNegative val="0"/>
          <c:cat>
            <c:strRef>
              <c:f>Samenvatting!$B$4:$C$4</c:f>
              <c:strCache>
                <c:ptCount val="2"/>
                <c:pt idx="0">
                  <c:v>Schatting</c:v>
                </c:pt>
                <c:pt idx="1">
                  <c:v>Werkelijk</c:v>
                </c:pt>
              </c:strCache>
            </c:strRef>
          </c:cat>
          <c:val>
            <c:numRef>
              <c:f>Samenvatting!$B$5:$C$5</c:f>
              <c:numCache>
                <c:formatCode>[$€-413]\ #,##0.00_-</c:formatCode>
                <c:ptCount val="2"/>
                <c:pt idx="0">
                  <c:v>0</c:v>
                </c:pt>
                <c:pt idx="1">
                  <c:v>0</c:v>
                </c:pt>
              </c:numCache>
            </c:numRef>
          </c:val>
        </c:ser>
        <c:ser>
          <c:idx val="1"/>
          <c:order val="1"/>
          <c:tx>
            <c:strRef>
              <c:f>Samenvatting!$A$6</c:f>
              <c:strCache>
                <c:ptCount val="1"/>
                <c:pt idx="0">
                  <c:v>Totale uitgaven</c:v>
                </c:pt>
              </c:strCache>
            </c:strRef>
          </c:tx>
          <c:spPr>
            <a:gradFill>
              <a:gsLst>
                <a:gs pos="0">
                  <a:srgbClr val="9CB084">
                    <a:shade val="75000"/>
                  </a:srgbClr>
                </a:gs>
                <a:gs pos="65000">
                  <a:srgbClr val="9CB084"/>
                </a:gs>
                <a:gs pos="100000">
                  <a:schemeClr val="accent2">
                    <a:tint val="60000"/>
                  </a:schemeClr>
                </a:gs>
              </a:gsLst>
            </a:gradFill>
          </c:spPr>
          <c:invertIfNegative val="0"/>
          <c:cat>
            <c:strRef>
              <c:f>Samenvatting!$B$4:$C$4</c:f>
              <c:strCache>
                <c:ptCount val="2"/>
                <c:pt idx="0">
                  <c:v>Schatting</c:v>
                </c:pt>
                <c:pt idx="1">
                  <c:v>Werkelijk</c:v>
                </c:pt>
              </c:strCache>
            </c:strRef>
          </c:cat>
          <c:val>
            <c:numRef>
              <c:f>Samenvatting!$B$6:$C$6</c:f>
              <c:numCache>
                <c:formatCode>[$€-413]\ #,##0.00_-</c:formatCode>
                <c:ptCount val="2"/>
                <c:pt idx="0">
                  <c:v>0</c:v>
                </c:pt>
                <c:pt idx="1">
                  <c:v>0</c:v>
                </c:pt>
              </c:numCache>
            </c:numRef>
          </c:val>
        </c:ser>
        <c:dLbls>
          <c:showLegendKey val="0"/>
          <c:showVal val="0"/>
          <c:showCatName val="0"/>
          <c:showSerName val="0"/>
          <c:showPercent val="0"/>
          <c:showBubbleSize val="0"/>
        </c:dLbls>
        <c:gapWidth val="150"/>
        <c:axId val="99758464"/>
        <c:axId val="99760000"/>
      </c:barChart>
      <c:catAx>
        <c:axId val="99758464"/>
        <c:scaling>
          <c:orientation val="minMax"/>
        </c:scaling>
        <c:delete val="0"/>
        <c:axPos val="b"/>
        <c:numFmt formatCode="General" sourceLinked="0"/>
        <c:majorTickMark val="out"/>
        <c:minorTickMark val="none"/>
        <c:tickLblPos val="nextTo"/>
        <c:spPr>
          <a:ln>
            <a:solidFill>
              <a:schemeClr val="accent4"/>
            </a:solidFill>
          </a:ln>
        </c:spPr>
        <c:txPr>
          <a:bodyPr rot="0" vert="horz"/>
          <a:lstStyle/>
          <a:p>
            <a:pPr>
              <a:defRPr sz="800"/>
            </a:pPr>
            <a:endParaRPr lang="nl-NL"/>
          </a:p>
        </c:txPr>
        <c:crossAx val="99760000"/>
        <c:crosses val="autoZero"/>
        <c:auto val="1"/>
        <c:lblAlgn val="ctr"/>
        <c:lblOffset val="100"/>
        <c:tickLblSkip val="1"/>
        <c:tickMarkSkip val="1"/>
        <c:noMultiLvlLbl val="1"/>
      </c:catAx>
      <c:valAx>
        <c:axId val="99760000"/>
        <c:scaling>
          <c:orientation val="minMax"/>
        </c:scaling>
        <c:delete val="0"/>
        <c:axPos val="l"/>
        <c:majorGridlines>
          <c:spPr>
            <a:ln>
              <a:solidFill>
                <a:schemeClr val="accent4"/>
              </a:solidFill>
            </a:ln>
          </c:spPr>
        </c:majorGridlines>
        <c:numFmt formatCode="[$€-413]\ #,##0.00_-" sourceLinked="1"/>
        <c:majorTickMark val="out"/>
        <c:minorTickMark val="none"/>
        <c:tickLblPos val="nextTo"/>
        <c:spPr>
          <a:ln>
            <a:solidFill>
              <a:schemeClr val="accent4"/>
            </a:solidFill>
          </a:ln>
        </c:spPr>
        <c:txPr>
          <a:bodyPr rot="0" vert="horz"/>
          <a:lstStyle/>
          <a:p>
            <a:pPr>
              <a:defRPr sz="800"/>
            </a:pPr>
            <a:endParaRPr lang="nl-NL"/>
          </a:p>
        </c:txPr>
        <c:crossAx val="99758464"/>
        <c:crossesAt val="1"/>
        <c:crossBetween val="between"/>
      </c:valAx>
      <c:spPr>
        <a:solidFill>
          <a:schemeClr val="accent2">
            <a:tint val="20000"/>
          </a:schemeClr>
        </a:solidFill>
      </c:spPr>
    </c:plotArea>
    <c:legend>
      <c:legendPos val="r"/>
      <c:legendEntry>
        <c:idx val="0"/>
        <c:txPr>
          <a:bodyPr/>
          <a:lstStyle/>
          <a:p>
            <a:pPr>
              <a:defRPr sz="800"/>
            </a:pPr>
            <a:endParaRPr lang="nl-NL"/>
          </a:p>
        </c:txPr>
      </c:legendEntry>
      <c:legendEntry>
        <c:idx val="1"/>
        <c:txPr>
          <a:bodyPr/>
          <a:lstStyle/>
          <a:p>
            <a:pPr>
              <a:defRPr sz="800"/>
            </a:pPr>
            <a:endParaRPr lang="nl-NL"/>
          </a:p>
        </c:txPr>
      </c:legendEntry>
      <c:layout>
        <c:manualLayout>
          <c:xMode val="edge"/>
          <c:yMode val="edge"/>
          <c:x val="0.72033898305084743"/>
          <c:y val="0.68921095008051525"/>
          <c:w val="0.24000000000000021"/>
          <c:h val="0.21256038647343051"/>
        </c:manualLayout>
      </c:layout>
      <c:overlay val="0"/>
    </c:legend>
    <c:plotVisOnly val="1"/>
    <c:dispBlanksAs val="gap"/>
    <c:showDLblsOverMax val="0"/>
  </c:chart>
  <c:spPr>
    <a:solidFill>
      <a:schemeClr val="bg1"/>
    </a:solidFill>
    <a:ln>
      <a:solidFill>
        <a:schemeClr val="accent4"/>
      </a:solidFill>
    </a:ln>
  </c:spPr>
  <c:txPr>
    <a:bodyPr/>
    <a:lstStyle/>
    <a:p>
      <a:pPr>
        <a:defRPr>
          <a:solidFill>
            <a:schemeClr val="accent4">
              <a:shade val="75000"/>
            </a:schemeClr>
          </a:solidFill>
        </a:defRPr>
      </a:pPr>
      <a:endParaRPr lang="nl-NL"/>
    </a:p>
  </c:txPr>
  <c:printSettings>
    <c:headerFooter/>
    <c:pageMargins b="0.75000000000000189" l="0.70000000000000062" r="0.70000000000000062" t="0.75000000000000189" header="0.30000000000000032" footer="0.30000000000000032"/>
    <c:pageSetup paperSize="0" orientation="landscape" horizontalDpi="300" verticalDpi="300" copies="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9</xdr:row>
      <xdr:rowOff>19050</xdr:rowOff>
    </xdr:from>
    <xdr:to>
      <xdr:col>2</xdr:col>
      <xdr:colOff>1381125</xdr:colOff>
      <xdr:row>22</xdr:row>
      <xdr:rowOff>28575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id="1" name="Table1" displayName="Table1" ref="A7:D12" totalsRowCount="1" dataDxfId="75" totalsRowDxfId="74" headerRowBorderDxfId="76">
  <tableColumns count="4">
    <tableColumn id="1" name="Personeelskosten" totalsRowLabel="Totaal" dataDxfId="73" totalsRowDxfId="72"/>
    <tableColumn id="2" name="Schatting" totalsRowFunction="sum" dataDxfId="71" totalsRowDxfId="70"/>
    <tableColumn id="3" name="Werkelijk" totalsRowFunction="sum" dataDxfId="69" totalsRowDxfId="68"/>
    <tableColumn id="4" name="Onderbouwing" dataDxfId="67" totalsRowDxfId="66"/>
  </tableColumns>
  <tableStyleInfo name="Table Style 1" showFirstColumn="0" showLastColumn="0" showRowStripes="1" showColumnStripes="0"/>
</table>
</file>

<file path=xl/tables/table2.xml><?xml version="1.0" encoding="utf-8"?>
<table xmlns="http://schemas.openxmlformats.org/spreadsheetml/2006/main" id="2" name="Table2" displayName="Table2" ref="A14:D20" totalsRowCount="1" dataDxfId="64" totalsRowDxfId="63" headerRowBorderDxfId="65">
  <tableColumns count="4">
    <tableColumn id="1" name="Implementatiekosten" totalsRowLabel="Totaal" dataDxfId="62" totalsRowDxfId="61"/>
    <tableColumn id="2" name="Schatting" totalsRowFunction="sum" dataDxfId="60" totalsRowDxfId="59"/>
    <tableColumn id="3" name="Werkelijk" totalsRowFunction="sum" dataDxfId="58" totalsRowDxfId="57"/>
    <tableColumn id="4" name="Onderbouwing" dataDxfId="56" totalsRowDxfId="55"/>
  </tableColumns>
  <tableStyleInfo name="Table Style 1" showFirstColumn="0" showLastColumn="0" showRowStripes="1" showColumnStripes="0"/>
</table>
</file>

<file path=xl/tables/table3.xml><?xml version="1.0" encoding="utf-8"?>
<table xmlns="http://schemas.openxmlformats.org/spreadsheetml/2006/main" id="3" name="Table3" displayName="Table3" ref="A22:D26" totalsRowCount="1" dataDxfId="53" totalsRowDxfId="52" headerRowBorderDxfId="54">
  <tableColumns count="4">
    <tableColumn id="1" name="Materiaalkosten" totalsRowLabel="Totaal" dataDxfId="51" totalsRowDxfId="50"/>
    <tableColumn id="2" name="Schatting" totalsRowFunction="sum" dataDxfId="49" totalsRowDxfId="48"/>
    <tableColumn id="3" name="Werkelijk" totalsRowFunction="sum" dataDxfId="47" totalsRowDxfId="46"/>
    <tableColumn id="4" name="Onderbouwing" dataDxfId="45" totalsRowDxfId="44"/>
  </tableColumns>
  <tableStyleInfo name="Table Style 1" showFirstColumn="0" showLastColumn="0" showRowStripes="1" showColumnStripes="0"/>
</table>
</file>

<file path=xl/tables/table4.xml><?xml version="1.0" encoding="utf-8"?>
<table xmlns="http://schemas.openxmlformats.org/spreadsheetml/2006/main" id="4" name="Table4" displayName="Table4" ref="A28:D33" totalsRowCount="1" dataDxfId="42" totalsRowDxfId="41" headerRowBorderDxfId="43">
  <tableColumns count="4">
    <tableColumn id="1" name="PR en Marketing" totalsRowLabel="Totaal" dataDxfId="40" totalsRowDxfId="39"/>
    <tableColumn id="2" name="Schatting" totalsRowFunction="sum" dataDxfId="38" totalsRowDxfId="37"/>
    <tableColumn id="3" name="Werkelijk" totalsRowFunction="sum" dataDxfId="36" totalsRowDxfId="35"/>
    <tableColumn id="4" name="Onderbouwing" dataDxfId="34" totalsRowDxfId="33"/>
  </tableColumns>
  <tableStyleInfo name="Table Style 1" showFirstColumn="0" showLastColumn="0" showRowStripes="1" showColumnStripes="0"/>
</table>
</file>

<file path=xl/tables/table5.xml><?xml version="1.0" encoding="utf-8"?>
<table xmlns="http://schemas.openxmlformats.org/spreadsheetml/2006/main" id="5" name="Table5" displayName="Table5" ref="F7:I12" totalsRowCount="1" dataDxfId="31" totalsRowDxfId="30" headerRowBorderDxfId="32">
  <tableColumns count="4">
    <tableColumn id="1" name="Overige kosten" totalsRowLabel="Totaal" dataDxfId="29" totalsRowDxfId="3"/>
    <tableColumn id="2" name="Schatting" totalsRowFunction="sum" dataDxfId="28" totalsRowDxfId="2"/>
    <tableColumn id="3" name="Werkelijk" totalsRowFunction="sum" dataDxfId="27" totalsRowDxfId="1"/>
    <tableColumn id="4" name="Onderbouwing" dataDxfId="26" totalsRowDxfId="0"/>
  </tableColumns>
  <tableStyleInfo name="Table Style 1" showFirstColumn="0" showLastColumn="0" showRowStripes="1" showColumnStripes="0"/>
</table>
</file>

<file path=xl/tables/table6.xml><?xml version="1.0" encoding="utf-8"?>
<table xmlns="http://schemas.openxmlformats.org/spreadsheetml/2006/main" id="6" name="Table6" displayName="Table6" ref="F14:I20" totalsRowCount="1" dataDxfId="24" totalsRowDxfId="23" headerRowBorderDxfId="25">
  <tableColumns count="4">
    <tableColumn id="1" name="Nader in te vullen" totalsRowLabel="Totaal" dataDxfId="22" totalsRowDxfId="21"/>
    <tableColumn id="2" name="Schatting" totalsRowFunction="sum" dataDxfId="20" totalsRowDxfId="19"/>
    <tableColumn id="3" name="Werkelijk" totalsRowFunction="sum" dataDxfId="18" totalsRowDxfId="17"/>
    <tableColumn id="4" name="Onderbouwing" dataDxfId="16" totalsRowDxfId="15"/>
  </tableColumns>
  <tableStyleInfo name="Table Style 1" showFirstColumn="0" showLastColumn="0" showRowStripes="1" showColumnStripes="0"/>
</table>
</file>

<file path=xl/tables/table7.xml><?xml version="1.0" encoding="utf-8"?>
<table xmlns="http://schemas.openxmlformats.org/spreadsheetml/2006/main" id="7" name="Table7" displayName="Table7" ref="F22:I25" totalsRowCount="1" dataDxfId="13" totalsRowDxfId="12" headerRowBorderDxfId="14">
  <tableColumns count="4">
    <tableColumn id="1" name="Nader in te vullen" totalsRowLabel="Totaal" dataDxfId="11" totalsRowDxfId="10"/>
    <tableColumn id="2" name="Schatting" totalsRowFunction="sum" dataDxfId="9" totalsRowDxfId="8"/>
    <tableColumn id="3" name="Werkelijk" totalsRowFunction="sum" dataDxfId="7" totalsRowDxfId="6"/>
    <tableColumn id="4" name="Onderbouwing" dataDxfId="5" totalsRowDxfId="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Apex">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B333FF"/>
      </a:hlink>
      <a:folHlink>
        <a:srgbClr val="5300A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tabSelected="1" topLeftCell="A4" workbookViewId="0">
      <selection activeCell="A42" sqref="A42:K42"/>
    </sheetView>
  </sheetViews>
  <sheetFormatPr defaultRowHeight="12.75" x14ac:dyDescent="0.2"/>
  <cols>
    <col min="1" max="1" width="25.7109375" style="1" customWidth="1"/>
    <col min="2" max="3" width="14.7109375" style="1" customWidth="1"/>
    <col min="4" max="4" width="25.7109375" style="1" customWidth="1"/>
    <col min="5" max="5" width="3.7109375" style="1" customWidth="1"/>
    <col min="6" max="6" width="25.7109375" style="1" customWidth="1"/>
    <col min="7" max="7" width="21.7109375" style="1" customWidth="1"/>
    <col min="8" max="8" width="14.7109375" style="1" customWidth="1"/>
    <col min="9" max="9" width="25.7109375" style="1" customWidth="1"/>
    <col min="10" max="10" width="12" style="1" customWidth="1"/>
    <col min="11" max="11" width="11.140625" style="1" customWidth="1"/>
    <col min="12" max="12" width="11" style="1" customWidth="1"/>
    <col min="13" max="13" width="10.5703125" style="1" customWidth="1"/>
    <col min="14" max="16384" width="9.140625" style="1"/>
  </cols>
  <sheetData>
    <row r="1" spans="1:9" ht="41.25" customHeight="1" x14ac:dyDescent="0.3">
      <c r="A1" s="75" t="s">
        <v>42</v>
      </c>
      <c r="B1" s="75"/>
      <c r="C1" s="75"/>
      <c r="D1" s="75"/>
      <c r="E1" s="75"/>
      <c r="F1" s="75"/>
      <c r="G1" s="75"/>
      <c r="H1" s="75"/>
      <c r="I1" s="54"/>
    </row>
    <row r="2" spans="1:9" ht="18.75" x14ac:dyDescent="0.2">
      <c r="A2" s="76" t="s">
        <v>0</v>
      </c>
      <c r="B2" s="76"/>
      <c r="C2" s="76"/>
      <c r="D2" s="76"/>
      <c r="E2" s="76"/>
      <c r="F2" s="76"/>
      <c r="G2" s="76"/>
      <c r="H2" s="76"/>
      <c r="I2" s="55"/>
    </row>
    <row r="3" spans="1:9" ht="18.75" x14ac:dyDescent="0.2">
      <c r="A3" s="65" t="s">
        <v>47</v>
      </c>
      <c r="B3" s="5"/>
      <c r="C3" s="5"/>
      <c r="D3" s="57"/>
      <c r="E3" s="5"/>
      <c r="F3" s="5"/>
      <c r="G3" s="5"/>
      <c r="H3" s="5"/>
      <c r="I3" s="57"/>
    </row>
    <row r="4" spans="1:9" s="6" customFormat="1" ht="12.75" customHeight="1" x14ac:dyDescent="0.2">
      <c r="A4" s="11"/>
      <c r="B4" s="11"/>
      <c r="C4" s="11"/>
      <c r="D4" s="11"/>
      <c r="E4" s="11"/>
      <c r="F4" s="11"/>
      <c r="G4" s="69" t="s">
        <v>1</v>
      </c>
      <c r="H4" s="69" t="s">
        <v>2</v>
      </c>
      <c r="I4" s="26"/>
    </row>
    <row r="5" spans="1:9" x14ac:dyDescent="0.2">
      <c r="A5" s="24" t="s">
        <v>3</v>
      </c>
      <c r="B5" s="10"/>
      <c r="C5" s="10"/>
      <c r="D5" s="10"/>
      <c r="E5" s="10"/>
      <c r="F5" s="10"/>
      <c r="G5" s="42">
        <f>SUM(B12,B20,B26,B33,G12,G20,G25)</f>
        <v>0</v>
      </c>
      <c r="H5" s="42">
        <f>SUM(C12,C20,C26,C33,H12,H20,H25)</f>
        <v>0</v>
      </c>
      <c r="I5" s="42"/>
    </row>
    <row r="6" spans="1:9" ht="9.9499999999999993" customHeight="1" x14ac:dyDescent="0.2"/>
    <row r="7" spans="1:9" x14ac:dyDescent="0.2">
      <c r="A7" s="58" t="s">
        <v>9</v>
      </c>
      <c r="B7" s="36" t="s">
        <v>1</v>
      </c>
      <c r="C7" s="36" t="s">
        <v>2</v>
      </c>
      <c r="D7" s="67" t="s">
        <v>46</v>
      </c>
      <c r="F7" s="58" t="s">
        <v>27</v>
      </c>
      <c r="G7" s="66" t="s">
        <v>1</v>
      </c>
      <c r="H7" s="66" t="s">
        <v>2</v>
      </c>
      <c r="I7" s="67" t="s">
        <v>46</v>
      </c>
    </row>
    <row r="8" spans="1:9" x14ac:dyDescent="0.2">
      <c r="A8" s="35" t="s">
        <v>10</v>
      </c>
      <c r="B8" s="38">
        <v>0</v>
      </c>
      <c r="C8" s="38">
        <v>0</v>
      </c>
      <c r="D8" s="62"/>
      <c r="F8" s="25" t="s">
        <v>50</v>
      </c>
      <c r="G8" s="40"/>
      <c r="H8" s="40"/>
      <c r="I8" s="63"/>
    </row>
    <row r="9" spans="1:9" x14ac:dyDescent="0.2">
      <c r="A9" s="35" t="s">
        <v>11</v>
      </c>
      <c r="B9" s="38">
        <v>0</v>
      </c>
      <c r="C9" s="38">
        <v>0</v>
      </c>
      <c r="D9" s="62"/>
      <c r="F9" s="25" t="s">
        <v>28</v>
      </c>
      <c r="G9" s="40"/>
      <c r="H9" s="40"/>
      <c r="I9" s="63"/>
    </row>
    <row r="10" spans="1:9" x14ac:dyDescent="0.2">
      <c r="A10" s="35" t="s">
        <v>12</v>
      </c>
      <c r="B10" s="38">
        <v>0</v>
      </c>
      <c r="C10" s="38">
        <v>0</v>
      </c>
      <c r="D10" s="62"/>
      <c r="F10" s="25" t="s">
        <v>16</v>
      </c>
      <c r="G10" s="40"/>
      <c r="H10" s="40"/>
      <c r="I10" s="63"/>
    </row>
    <row r="11" spans="1:9" x14ac:dyDescent="0.2">
      <c r="A11" s="35" t="s">
        <v>13</v>
      </c>
      <c r="B11" s="38">
        <v>0</v>
      </c>
      <c r="C11" s="38">
        <v>0</v>
      </c>
      <c r="D11" s="62"/>
      <c r="F11" s="25" t="s">
        <v>17</v>
      </c>
      <c r="G11" s="40"/>
      <c r="H11" s="40"/>
      <c r="I11" s="63"/>
    </row>
    <row r="12" spans="1:9" x14ac:dyDescent="0.2">
      <c r="A12" s="37" t="s">
        <v>4</v>
      </c>
      <c r="B12" s="39">
        <f>SUBTOTAL(109,Table1[Schatting])</f>
        <v>0</v>
      </c>
      <c r="C12" s="39">
        <f>SUBTOTAL(109,Table1[Werkelijk])</f>
        <v>0</v>
      </c>
      <c r="D12" s="62"/>
      <c r="F12" s="25" t="s">
        <v>4</v>
      </c>
      <c r="G12" s="40">
        <f>SUBTOTAL(109,Table5[Schatting])</f>
        <v>0</v>
      </c>
      <c r="H12" s="40">
        <f>SUBTOTAL(109,Table5[Werkelijk])</f>
        <v>0</v>
      </c>
      <c r="I12" s="63"/>
    </row>
    <row r="13" spans="1:9" x14ac:dyDescent="0.2">
      <c r="A13" s="77"/>
      <c r="B13" s="77"/>
      <c r="C13" s="77"/>
      <c r="D13" s="56"/>
      <c r="F13" s="77"/>
      <c r="G13" s="77"/>
      <c r="H13" s="77"/>
      <c r="I13" s="56"/>
    </row>
    <row r="14" spans="1:9" x14ac:dyDescent="0.2">
      <c r="A14" s="58" t="s">
        <v>14</v>
      </c>
      <c r="B14" s="66" t="s">
        <v>1</v>
      </c>
      <c r="C14" s="66" t="s">
        <v>2</v>
      </c>
      <c r="D14" s="67" t="s">
        <v>46</v>
      </c>
      <c r="F14" s="58" t="s">
        <v>29</v>
      </c>
      <c r="G14" s="66" t="s">
        <v>1</v>
      </c>
      <c r="H14" s="66" t="s">
        <v>2</v>
      </c>
      <c r="I14" s="67" t="s">
        <v>46</v>
      </c>
    </row>
    <row r="15" spans="1:9" x14ac:dyDescent="0.2">
      <c r="A15" s="25" t="s">
        <v>15</v>
      </c>
      <c r="B15" s="40">
        <v>0</v>
      </c>
      <c r="C15" s="40">
        <v>0</v>
      </c>
      <c r="D15" s="63"/>
      <c r="F15" s="25" t="s">
        <v>15</v>
      </c>
      <c r="G15" s="40"/>
      <c r="H15" s="40"/>
      <c r="I15" s="63"/>
    </row>
    <row r="16" spans="1:9" x14ac:dyDescent="0.2">
      <c r="A16" s="25" t="s">
        <v>28</v>
      </c>
      <c r="B16" s="40"/>
      <c r="C16" s="40"/>
      <c r="D16" s="63"/>
      <c r="F16" s="25" t="s">
        <v>28</v>
      </c>
      <c r="G16" s="40"/>
      <c r="H16" s="40"/>
      <c r="I16" s="63"/>
    </row>
    <row r="17" spans="1:9" x14ac:dyDescent="0.2">
      <c r="A17" s="25" t="s">
        <v>16</v>
      </c>
      <c r="B17" s="40"/>
      <c r="C17" s="40"/>
      <c r="D17" s="63"/>
      <c r="F17" s="25" t="s">
        <v>16</v>
      </c>
      <c r="G17" s="40"/>
      <c r="H17" s="40"/>
      <c r="I17" s="63"/>
    </row>
    <row r="18" spans="1:9" x14ac:dyDescent="0.2">
      <c r="A18" s="25" t="s">
        <v>17</v>
      </c>
      <c r="B18" s="40"/>
      <c r="C18" s="40"/>
      <c r="D18" s="63"/>
      <c r="F18" s="25" t="s">
        <v>17</v>
      </c>
      <c r="G18" s="40"/>
      <c r="H18" s="40"/>
      <c r="I18" s="63"/>
    </row>
    <row r="19" spans="1:9" x14ac:dyDescent="0.2">
      <c r="A19" s="25" t="s">
        <v>18</v>
      </c>
      <c r="B19" s="40"/>
      <c r="C19" s="40"/>
      <c r="D19" s="63"/>
      <c r="F19" s="25" t="s">
        <v>18</v>
      </c>
      <c r="G19" s="40"/>
      <c r="H19" s="40"/>
      <c r="I19" s="63"/>
    </row>
    <row r="20" spans="1:9" x14ac:dyDescent="0.2">
      <c r="A20" s="25" t="s">
        <v>4</v>
      </c>
      <c r="B20" s="40">
        <f>SUBTOTAL(109,Table2[Schatting])</f>
        <v>0</v>
      </c>
      <c r="C20" s="40">
        <f>SUBTOTAL(109,Table2[Werkelijk])</f>
        <v>0</v>
      </c>
      <c r="D20" s="63"/>
      <c r="F20" s="25" t="s">
        <v>4</v>
      </c>
      <c r="G20" s="40">
        <f>SUBTOTAL(109,Table6[Schatting])</f>
        <v>0</v>
      </c>
      <c r="H20" s="40">
        <f>SUBTOTAL(109,Table6[Werkelijk])</f>
        <v>0</v>
      </c>
      <c r="I20" s="63"/>
    </row>
    <row r="21" spans="1:9" x14ac:dyDescent="0.2">
      <c r="A21" s="77"/>
      <c r="B21" s="77"/>
      <c r="C21" s="77"/>
      <c r="D21" s="56"/>
      <c r="F21" s="77"/>
      <c r="G21" s="77"/>
      <c r="H21" s="77"/>
      <c r="I21" s="56"/>
    </row>
    <row r="22" spans="1:9" x14ac:dyDescent="0.2">
      <c r="A22" s="58" t="s">
        <v>19</v>
      </c>
      <c r="B22" s="66" t="s">
        <v>1</v>
      </c>
      <c r="C22" s="66" t="s">
        <v>2</v>
      </c>
      <c r="D22" s="67" t="s">
        <v>46</v>
      </c>
      <c r="F22" s="58" t="s">
        <v>29</v>
      </c>
      <c r="G22" s="66" t="s">
        <v>1</v>
      </c>
      <c r="H22" s="66" t="s">
        <v>2</v>
      </c>
      <c r="I22" s="67" t="s">
        <v>46</v>
      </c>
    </row>
    <row r="23" spans="1:9" x14ac:dyDescent="0.2">
      <c r="A23" s="25" t="s">
        <v>20</v>
      </c>
      <c r="B23" s="41">
        <v>0</v>
      </c>
      <c r="C23" s="40">
        <v>0</v>
      </c>
      <c r="D23" s="63"/>
      <c r="F23" s="25" t="s">
        <v>15</v>
      </c>
      <c r="G23" s="40"/>
      <c r="H23" s="40"/>
      <c r="I23" s="63"/>
    </row>
    <row r="24" spans="1:9" x14ac:dyDescent="0.2">
      <c r="A24" s="25" t="s">
        <v>21</v>
      </c>
      <c r="B24" s="41">
        <v>0</v>
      </c>
      <c r="C24" s="40">
        <v>0</v>
      </c>
      <c r="D24" s="63"/>
      <c r="F24" s="25" t="s">
        <v>28</v>
      </c>
      <c r="G24" s="40"/>
      <c r="H24" s="40"/>
      <c r="I24" s="63"/>
    </row>
    <row r="25" spans="1:9" x14ac:dyDescent="0.2">
      <c r="A25" s="25" t="s">
        <v>22</v>
      </c>
      <c r="B25" s="41">
        <v>0</v>
      </c>
      <c r="C25" s="40">
        <v>0</v>
      </c>
      <c r="D25" s="63"/>
      <c r="F25" s="25" t="s">
        <v>4</v>
      </c>
      <c r="G25" s="40">
        <f>SUBTOTAL(109,Table7[Schatting])</f>
        <v>0</v>
      </c>
      <c r="H25" s="40">
        <f>SUBTOTAL(109,Table7[Werkelijk])</f>
        <v>0</v>
      </c>
      <c r="I25" s="63"/>
    </row>
    <row r="26" spans="1:9" x14ac:dyDescent="0.2">
      <c r="A26" s="25" t="s">
        <v>4</v>
      </c>
      <c r="B26" s="40">
        <f>SUBTOTAL(109,Table3[Schatting])</f>
        <v>0</v>
      </c>
      <c r="C26" s="40">
        <f>SUBTOTAL(109,Table3[Werkelijk])</f>
        <v>0</v>
      </c>
      <c r="D26" s="63"/>
    </row>
    <row r="27" spans="1:9" x14ac:dyDescent="0.2">
      <c r="A27" s="77"/>
      <c r="B27" s="77"/>
      <c r="C27" s="77"/>
      <c r="D27" s="56"/>
    </row>
    <row r="28" spans="1:9" x14ac:dyDescent="0.2">
      <c r="A28" s="58" t="s">
        <v>23</v>
      </c>
      <c r="B28" s="66" t="s">
        <v>1</v>
      </c>
      <c r="C28" s="66" t="s">
        <v>2</v>
      </c>
      <c r="D28" s="67" t="s">
        <v>46</v>
      </c>
    </row>
    <row r="29" spans="1:9" x14ac:dyDescent="0.2">
      <c r="A29" s="25" t="s">
        <v>24</v>
      </c>
      <c r="B29" s="40"/>
      <c r="C29" s="40"/>
      <c r="D29" s="63"/>
    </row>
    <row r="30" spans="1:9" x14ac:dyDescent="0.2">
      <c r="A30" s="25" t="s">
        <v>25</v>
      </c>
      <c r="B30" s="40"/>
      <c r="C30" s="40"/>
      <c r="D30" s="63"/>
    </row>
    <row r="31" spans="1:9" x14ac:dyDescent="0.2">
      <c r="A31" s="25" t="s">
        <v>15</v>
      </c>
      <c r="B31" s="40"/>
      <c r="C31" s="40"/>
      <c r="D31" s="63"/>
    </row>
    <row r="32" spans="1:9" x14ac:dyDescent="0.2">
      <c r="A32" s="25" t="s">
        <v>26</v>
      </c>
      <c r="B32" s="40"/>
      <c r="C32" s="40"/>
      <c r="D32" s="63"/>
    </row>
    <row r="33" spans="1:11" x14ac:dyDescent="0.2">
      <c r="A33" s="25" t="s">
        <v>4</v>
      </c>
      <c r="B33" s="40">
        <f>SUBTOTAL(109,Table4[Schatting])</f>
        <v>0</v>
      </c>
      <c r="C33" s="40">
        <f>SUBTOTAL(109,Table4[Werkelijk])</f>
        <v>0</v>
      </c>
      <c r="D33" s="63"/>
    </row>
    <row r="36" spans="1:11" x14ac:dyDescent="0.2">
      <c r="A36" s="12" t="s">
        <v>9</v>
      </c>
      <c r="B36" s="12"/>
      <c r="C36" s="12"/>
      <c r="D36" s="12"/>
      <c r="E36" s="21"/>
      <c r="F36" s="12"/>
      <c r="G36" s="12"/>
    </row>
    <row r="37" spans="1:11" x14ac:dyDescent="0.2">
      <c r="A37" s="27"/>
      <c r="B37" s="68" t="s">
        <v>40</v>
      </c>
      <c r="C37" s="68" t="s">
        <v>41</v>
      </c>
      <c r="D37" s="68" t="s">
        <v>46</v>
      </c>
      <c r="E37" s="61"/>
      <c r="F37" s="68" t="s">
        <v>43</v>
      </c>
      <c r="G37" s="68" t="s">
        <v>44</v>
      </c>
      <c r="H37" s="68" t="s">
        <v>45</v>
      </c>
      <c r="I37" s="68" t="s">
        <v>4</v>
      </c>
      <c r="J37" s="68" t="s">
        <v>1</v>
      </c>
      <c r="K37" s="68" t="s">
        <v>2</v>
      </c>
    </row>
    <row r="38" spans="1:11" x14ac:dyDescent="0.2">
      <c r="A38" s="64" t="s">
        <v>38</v>
      </c>
      <c r="B38" s="59">
        <v>0</v>
      </c>
      <c r="C38" s="59">
        <v>0</v>
      </c>
      <c r="D38" s="59"/>
      <c r="E38" s="29"/>
      <c r="F38" s="43">
        <v>0</v>
      </c>
      <c r="G38" s="43">
        <v>0</v>
      </c>
      <c r="H38" s="43">
        <v>0</v>
      </c>
      <c r="I38" s="43">
        <f>F38+G38+H38</f>
        <v>0</v>
      </c>
      <c r="J38" s="43">
        <f>B38*I38</f>
        <v>0</v>
      </c>
      <c r="K38" s="43">
        <f>C38*I38</f>
        <v>0</v>
      </c>
    </row>
    <row r="39" spans="1:11" x14ac:dyDescent="0.2">
      <c r="A39" s="65" t="s">
        <v>39</v>
      </c>
      <c r="B39" s="60">
        <v>0</v>
      </c>
      <c r="C39" s="60">
        <v>0</v>
      </c>
      <c r="D39" s="60"/>
      <c r="E39" s="30"/>
      <c r="F39" s="44">
        <v>0</v>
      </c>
      <c r="G39" s="44">
        <v>0</v>
      </c>
      <c r="H39" s="44">
        <v>0</v>
      </c>
      <c r="I39" s="44">
        <f>F39+G39+H39</f>
        <v>0</v>
      </c>
      <c r="J39" s="44">
        <f>B39*I39</f>
        <v>0</v>
      </c>
      <c r="K39" s="44">
        <f>C39*I39</f>
        <v>0</v>
      </c>
    </row>
    <row r="40" spans="1:11" x14ac:dyDescent="0.2">
      <c r="A40" s="31"/>
      <c r="B40" s="31"/>
      <c r="C40" s="31"/>
      <c r="D40" s="31"/>
      <c r="E40" s="29"/>
      <c r="F40" s="43"/>
      <c r="G40" s="43"/>
      <c r="H40" s="43"/>
      <c r="I40" s="43"/>
      <c r="J40" s="43"/>
      <c r="K40" s="43"/>
    </row>
    <row r="41" spans="1:11" x14ac:dyDescent="0.2">
      <c r="A41" s="13"/>
      <c r="B41" s="13"/>
      <c r="C41" s="13"/>
      <c r="D41" s="13"/>
      <c r="E41" s="13"/>
      <c r="F41" s="45"/>
      <c r="G41" s="45"/>
      <c r="H41" s="45"/>
      <c r="I41" s="45"/>
      <c r="J41" s="45">
        <f>SUM(J38:J40)</f>
        <v>0</v>
      </c>
      <c r="K41" s="45">
        <f>SUM(K38:K40)</f>
        <v>0</v>
      </c>
    </row>
    <row r="42" spans="1:11" ht="12.75" customHeight="1" x14ac:dyDescent="0.2">
      <c r="A42" s="78" t="s">
        <v>51</v>
      </c>
      <c r="B42" s="79"/>
      <c r="C42" s="79"/>
      <c r="D42" s="79"/>
      <c r="E42" s="79"/>
      <c r="F42" s="79"/>
      <c r="G42" s="79"/>
      <c r="H42" s="79"/>
      <c r="I42" s="79"/>
      <c r="J42" s="79"/>
      <c r="K42" s="79"/>
    </row>
    <row r="43" spans="1:11" ht="15" x14ac:dyDescent="0.2">
      <c r="A43" s="78" t="s">
        <v>49</v>
      </c>
      <c r="B43" s="79"/>
      <c r="C43" s="79"/>
      <c r="D43" s="79"/>
      <c r="E43" s="79"/>
      <c r="F43" s="79"/>
      <c r="G43" s="79"/>
      <c r="H43" s="79"/>
      <c r="I43" s="79"/>
      <c r="J43" s="79"/>
      <c r="K43" s="79"/>
    </row>
    <row r="44" spans="1:11" ht="23.1" customHeight="1" x14ac:dyDescent="0.25">
      <c r="A44" s="73"/>
      <c r="B44" s="73"/>
      <c r="C44" s="73"/>
      <c r="D44" s="73"/>
      <c r="E44" s="73"/>
      <c r="F44" s="73"/>
      <c r="G44" s="73"/>
      <c r="H44" s="73"/>
      <c r="I44" s="73"/>
      <c r="J44" s="73"/>
      <c r="K44" s="73"/>
    </row>
    <row r="45" spans="1:11" ht="23.1" customHeight="1" x14ac:dyDescent="0.2">
      <c r="A45" s="74" t="s">
        <v>48</v>
      </c>
      <c r="B45" s="74"/>
      <c r="C45" s="74"/>
      <c r="D45" s="74"/>
      <c r="E45" s="74"/>
      <c r="F45" s="74"/>
      <c r="G45" s="74"/>
      <c r="H45" s="74"/>
      <c r="I45" s="74"/>
      <c r="J45" s="74"/>
      <c r="K45" s="74"/>
    </row>
    <row r="46" spans="1:11" ht="23.1" customHeight="1" x14ac:dyDescent="0.2">
      <c r="A46" s="74"/>
      <c r="B46" s="74"/>
      <c r="C46" s="74"/>
      <c r="D46" s="74"/>
      <c r="E46" s="74"/>
      <c r="F46" s="74"/>
      <c r="G46" s="74"/>
      <c r="H46" s="74"/>
      <c r="I46" s="74"/>
      <c r="J46" s="74"/>
      <c r="K46" s="74"/>
    </row>
    <row r="47" spans="1:11" ht="23.1" customHeight="1" x14ac:dyDescent="0.2">
      <c r="A47" s="74"/>
      <c r="B47" s="74"/>
      <c r="C47" s="74"/>
      <c r="D47" s="74"/>
      <c r="E47" s="74"/>
      <c r="F47" s="74"/>
      <c r="G47" s="74"/>
      <c r="H47" s="74"/>
      <c r="I47" s="74"/>
      <c r="J47" s="74"/>
      <c r="K47" s="74"/>
    </row>
    <row r="48" spans="1:11" ht="23.1" customHeight="1" x14ac:dyDescent="0.2">
      <c r="A48" s="74"/>
      <c r="B48" s="74"/>
      <c r="C48" s="74"/>
      <c r="D48" s="74"/>
      <c r="E48" s="74"/>
      <c r="F48" s="74"/>
      <c r="G48" s="74"/>
      <c r="H48" s="74"/>
      <c r="I48" s="74"/>
      <c r="J48" s="74"/>
      <c r="K48" s="74"/>
    </row>
    <row r="49" spans="1:11" ht="23.1" customHeight="1" x14ac:dyDescent="0.2">
      <c r="A49" s="74"/>
      <c r="B49" s="74"/>
      <c r="C49" s="74"/>
      <c r="D49" s="74"/>
      <c r="E49" s="74"/>
      <c r="F49" s="74"/>
      <c r="G49" s="74"/>
      <c r="H49" s="74"/>
      <c r="I49" s="74"/>
      <c r="J49" s="74"/>
      <c r="K49" s="74"/>
    </row>
    <row r="50" spans="1:11" ht="23.1" customHeight="1" x14ac:dyDescent="0.2">
      <c r="A50" s="74"/>
      <c r="B50" s="74"/>
      <c r="C50" s="74"/>
      <c r="D50" s="74"/>
      <c r="E50" s="74"/>
      <c r="F50" s="74"/>
      <c r="G50" s="74"/>
      <c r="H50" s="74"/>
      <c r="I50" s="74"/>
      <c r="J50" s="74"/>
      <c r="K50" s="74"/>
    </row>
    <row r="51" spans="1:11" ht="23.1" customHeight="1" x14ac:dyDescent="0.2">
      <c r="A51" s="74"/>
      <c r="B51" s="74"/>
      <c r="C51" s="74"/>
      <c r="D51" s="74"/>
      <c r="E51" s="74"/>
      <c r="F51" s="74"/>
      <c r="G51" s="74"/>
      <c r="H51" s="74"/>
      <c r="I51" s="74"/>
      <c r="J51" s="74"/>
      <c r="K51" s="74"/>
    </row>
    <row r="52" spans="1:11" ht="23.1" customHeight="1" x14ac:dyDescent="0.2">
      <c r="A52" s="74"/>
      <c r="B52" s="74"/>
      <c r="C52" s="74"/>
      <c r="D52" s="74"/>
      <c r="E52" s="74"/>
      <c r="F52" s="74"/>
      <c r="G52" s="74"/>
      <c r="H52" s="74"/>
      <c r="I52" s="74"/>
      <c r="J52" s="74"/>
      <c r="K52" s="74"/>
    </row>
    <row r="53" spans="1:11" ht="23.1" customHeight="1" x14ac:dyDescent="0.2">
      <c r="A53" s="74"/>
      <c r="B53" s="74"/>
      <c r="C53" s="74"/>
      <c r="D53" s="74"/>
      <c r="E53" s="74"/>
      <c r="F53" s="74"/>
      <c r="G53" s="74"/>
      <c r="H53" s="74"/>
      <c r="I53" s="74"/>
      <c r="J53" s="74"/>
      <c r="K53" s="74"/>
    </row>
    <row r="54" spans="1:11" ht="23.1" customHeight="1" x14ac:dyDescent="0.2">
      <c r="A54" s="74"/>
      <c r="B54" s="74"/>
      <c r="C54" s="74"/>
      <c r="D54" s="74"/>
      <c r="E54" s="74"/>
      <c r="F54" s="74"/>
      <c r="G54" s="74"/>
      <c r="H54" s="74"/>
      <c r="I54" s="74"/>
      <c r="J54" s="74"/>
      <c r="K54" s="74"/>
    </row>
    <row r="55" spans="1:11" ht="23.1" customHeight="1" x14ac:dyDescent="0.2">
      <c r="A55" s="74"/>
      <c r="B55" s="74"/>
      <c r="C55" s="74"/>
      <c r="D55" s="74"/>
      <c r="E55" s="74"/>
      <c r="F55" s="74"/>
      <c r="G55" s="74"/>
      <c r="H55" s="74"/>
      <c r="I55" s="74"/>
      <c r="J55" s="74"/>
      <c r="K55" s="74"/>
    </row>
    <row r="56" spans="1:11" ht="23.1" customHeight="1" x14ac:dyDescent="0.2">
      <c r="A56" s="74"/>
      <c r="B56" s="74"/>
      <c r="C56" s="74"/>
      <c r="D56" s="74"/>
      <c r="E56" s="74"/>
      <c r="F56" s="74"/>
      <c r="G56" s="74"/>
      <c r="H56" s="74"/>
      <c r="I56" s="74"/>
      <c r="J56" s="74"/>
      <c r="K56" s="74"/>
    </row>
  </sheetData>
  <mergeCells count="10">
    <mergeCell ref="A45:K56"/>
    <mergeCell ref="A1:H1"/>
    <mergeCell ref="A2:H2"/>
    <mergeCell ref="A13:C13"/>
    <mergeCell ref="A21:C21"/>
    <mergeCell ref="A27:C27"/>
    <mergeCell ref="F13:H13"/>
    <mergeCell ref="F21:H21"/>
    <mergeCell ref="A43:K43"/>
    <mergeCell ref="A42:K42"/>
  </mergeCells>
  <phoneticPr fontId="1" type="noConversion"/>
  <conditionalFormatting sqref="H5:I5">
    <cfRule type="dataBar" priority="12">
      <dataBar>
        <cfvo type="num" val="0"/>
        <cfvo type="num" val="$G$5"/>
        <color rgb="FFFFC000"/>
      </dataBar>
    </cfRule>
  </conditionalFormatting>
  <pageMargins left="0.51181102362204722" right="0.31496062992125984" top="0.35433070866141736" bottom="0" header="0.11811023622047245" footer="0.11811023622047245"/>
  <pageSetup paperSize="9" scale="79" fitToHeight="0" orientation="landscape" r:id="rId1"/>
  <headerFooter alignWithMargins="0"/>
  <rowBreaks count="1" manualBreakCount="1">
    <brk id="43" max="16383" man="1"/>
  </rowBreaks>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showGridLines="0" topLeftCell="A24" zoomScaleSheetLayoutView="75" workbookViewId="0">
      <selection activeCell="F42" sqref="A1:F42"/>
    </sheetView>
  </sheetViews>
  <sheetFormatPr defaultRowHeight="12.75" x14ac:dyDescent="0.2"/>
  <cols>
    <col min="1" max="2" width="16.7109375" style="1" customWidth="1"/>
    <col min="3" max="3" width="29.28515625" style="1" customWidth="1"/>
    <col min="4" max="4" width="16.7109375" style="22" customWidth="1"/>
    <col min="5" max="6" width="16.7109375" style="1" customWidth="1"/>
    <col min="7" max="16384" width="9.140625" style="1"/>
  </cols>
  <sheetData>
    <row r="1" spans="1:6" s="8" customFormat="1" ht="41.25" customHeight="1" x14ac:dyDescent="0.3">
      <c r="A1" s="80" t="str">
        <f>Uitgaven!A1</f>
        <v>Projectbegroting</v>
      </c>
      <c r="B1" s="80"/>
      <c r="C1" s="80"/>
      <c r="D1" s="80"/>
      <c r="E1" s="80"/>
      <c r="F1" s="80"/>
    </row>
    <row r="2" spans="1:6" ht="18.75" customHeight="1" x14ac:dyDescent="0.2">
      <c r="A2" s="81" t="s">
        <v>5</v>
      </c>
      <c r="B2" s="82"/>
      <c r="C2" s="82"/>
      <c r="D2" s="82"/>
      <c r="E2" s="82"/>
      <c r="F2" s="82"/>
    </row>
    <row r="3" spans="1:6" ht="18.75" customHeight="1" x14ac:dyDescent="0.2">
      <c r="A3" s="7"/>
      <c r="B3" s="9"/>
      <c r="C3" s="9"/>
      <c r="D3" s="18"/>
      <c r="E3" s="9"/>
      <c r="F3" s="9"/>
    </row>
    <row r="4" spans="1:6" x14ac:dyDescent="0.2">
      <c r="A4" s="11"/>
      <c r="B4" s="11"/>
      <c r="C4" s="11"/>
      <c r="D4" s="19"/>
      <c r="E4" s="71" t="s">
        <v>1</v>
      </c>
      <c r="F4" s="71" t="s">
        <v>2</v>
      </c>
    </row>
    <row r="5" spans="1:6" x14ac:dyDescent="0.2">
      <c r="A5" s="33" t="s">
        <v>6</v>
      </c>
      <c r="B5" s="10"/>
      <c r="C5" s="10"/>
      <c r="D5" s="49"/>
      <c r="E5" s="46">
        <f>SUM(E12,E19,E26,E34,E42)</f>
        <v>0</v>
      </c>
      <c r="F5" s="46">
        <f>SUM(F12,F19,F26,F34,F42)</f>
        <v>0</v>
      </c>
    </row>
    <row r="6" spans="1:6" x14ac:dyDescent="0.2">
      <c r="A6" s="3"/>
      <c r="B6" s="3"/>
      <c r="C6" s="4"/>
      <c r="D6" s="20"/>
      <c r="E6" s="3"/>
      <c r="F6" s="3"/>
    </row>
    <row r="7" spans="1:6" x14ac:dyDescent="0.2">
      <c r="A7" s="12" t="s">
        <v>30</v>
      </c>
      <c r="B7" s="12"/>
      <c r="C7" s="12"/>
      <c r="D7" s="21"/>
      <c r="E7" s="12"/>
      <c r="F7" s="12"/>
    </row>
    <row r="8" spans="1:6" x14ac:dyDescent="0.2">
      <c r="A8" s="72" t="s">
        <v>31</v>
      </c>
      <c r="B8" s="72" t="s">
        <v>32</v>
      </c>
      <c r="C8" s="84" t="s">
        <v>33</v>
      </c>
      <c r="D8" s="84"/>
      <c r="E8" s="68" t="s">
        <v>1</v>
      </c>
      <c r="F8" s="68" t="s">
        <v>2</v>
      </c>
    </row>
    <row r="9" spans="1:6" x14ac:dyDescent="0.2">
      <c r="A9" s="31">
        <v>0</v>
      </c>
      <c r="B9" s="31">
        <v>0</v>
      </c>
      <c r="C9" s="29"/>
      <c r="D9" s="47">
        <v>0</v>
      </c>
      <c r="E9" s="43">
        <f>A9*D9</f>
        <v>0</v>
      </c>
      <c r="F9" s="43">
        <f>B9*D9</f>
        <v>0</v>
      </c>
    </row>
    <row r="10" spans="1:6" x14ac:dyDescent="0.2">
      <c r="A10" s="32">
        <v>0</v>
      </c>
      <c r="B10" s="32">
        <v>0</v>
      </c>
      <c r="C10" s="30"/>
      <c r="D10" s="48">
        <v>0</v>
      </c>
      <c r="E10" s="44">
        <f>A10*D10</f>
        <v>0</v>
      </c>
      <c r="F10" s="44">
        <f>B10*D10</f>
        <v>0</v>
      </c>
    </row>
    <row r="11" spans="1:6" x14ac:dyDescent="0.2">
      <c r="A11" s="31">
        <v>0</v>
      </c>
      <c r="B11" s="31">
        <v>51</v>
      </c>
      <c r="C11" s="29">
        <v>0</v>
      </c>
      <c r="D11" s="47">
        <v>0</v>
      </c>
      <c r="E11" s="43">
        <f>A11*D11</f>
        <v>0</v>
      </c>
      <c r="F11" s="43">
        <f>B11*D11</f>
        <v>0</v>
      </c>
    </row>
    <row r="12" spans="1:6" x14ac:dyDescent="0.2">
      <c r="A12" s="13"/>
      <c r="B12" s="13"/>
      <c r="C12" s="13"/>
      <c r="D12" s="45"/>
      <c r="E12" s="45">
        <f>SUM(E9:E11)</f>
        <v>0</v>
      </c>
      <c r="F12" s="45">
        <f>SUM(F9:F11)</f>
        <v>0</v>
      </c>
    </row>
    <row r="13" spans="1:6" x14ac:dyDescent="0.2">
      <c r="A13" s="83"/>
      <c r="B13" s="83"/>
      <c r="C13" s="83"/>
      <c r="D13" s="83"/>
      <c r="E13" s="83"/>
      <c r="F13" s="83"/>
    </row>
    <row r="14" spans="1:6" x14ac:dyDescent="0.2">
      <c r="A14" s="28" t="s">
        <v>34</v>
      </c>
      <c r="B14" s="12"/>
      <c r="C14" s="12"/>
      <c r="D14" s="21"/>
      <c r="E14" s="12"/>
      <c r="F14" s="12"/>
    </row>
    <row r="15" spans="1:6" x14ac:dyDescent="0.2">
      <c r="A15" s="70" t="s">
        <v>1</v>
      </c>
      <c r="B15" s="70" t="s">
        <v>2</v>
      </c>
      <c r="C15" s="16"/>
      <c r="D15" s="50"/>
      <c r="E15" s="68" t="s">
        <v>1</v>
      </c>
      <c r="F15" s="68" t="s">
        <v>2</v>
      </c>
    </row>
    <row r="16" spans="1:6" x14ac:dyDescent="0.2">
      <c r="A16" s="31"/>
      <c r="B16" s="31"/>
      <c r="C16" s="29"/>
      <c r="D16" s="47"/>
      <c r="E16" s="43">
        <f>A16*D16</f>
        <v>0</v>
      </c>
      <c r="F16" s="43">
        <f>B16*D16</f>
        <v>0</v>
      </c>
    </row>
    <row r="17" spans="1:6" x14ac:dyDescent="0.2">
      <c r="A17" s="32"/>
      <c r="B17" s="32"/>
      <c r="C17" s="30"/>
      <c r="D17" s="48"/>
      <c r="E17" s="44">
        <f>A17*D17</f>
        <v>0</v>
      </c>
      <c r="F17" s="44">
        <f>B17*D17</f>
        <v>0</v>
      </c>
    </row>
    <row r="18" spans="1:6" x14ac:dyDescent="0.2">
      <c r="A18" s="31"/>
      <c r="B18" s="31"/>
      <c r="C18" s="29"/>
      <c r="D18" s="47"/>
      <c r="E18" s="43">
        <f>A18*D18</f>
        <v>0</v>
      </c>
      <c r="F18" s="43">
        <f>B18*D18</f>
        <v>0</v>
      </c>
    </row>
    <row r="19" spans="1:6" x14ac:dyDescent="0.2">
      <c r="A19" s="13"/>
      <c r="B19" s="13"/>
      <c r="C19" s="13"/>
      <c r="D19" s="45"/>
      <c r="E19" s="45">
        <f>SUM(E16:E18)</f>
        <v>0</v>
      </c>
      <c r="F19" s="45">
        <f>SUM(F16:F18)</f>
        <v>0</v>
      </c>
    </row>
    <row r="20" spans="1:6" x14ac:dyDescent="0.2">
      <c r="A20" s="83"/>
      <c r="B20" s="83"/>
      <c r="C20" s="83"/>
      <c r="D20" s="83"/>
      <c r="E20" s="83"/>
      <c r="F20" s="83"/>
    </row>
    <row r="21" spans="1:6" x14ac:dyDescent="0.2">
      <c r="A21" s="28" t="s">
        <v>35</v>
      </c>
      <c r="B21" s="12"/>
      <c r="C21" s="12"/>
      <c r="D21" s="21"/>
      <c r="E21" s="12"/>
      <c r="F21" s="12"/>
    </row>
    <row r="22" spans="1:6" x14ac:dyDescent="0.2">
      <c r="A22" s="70" t="s">
        <v>1</v>
      </c>
      <c r="B22" s="70" t="s">
        <v>2</v>
      </c>
      <c r="C22" s="16"/>
      <c r="D22" s="50"/>
      <c r="E22" s="68" t="s">
        <v>1</v>
      </c>
      <c r="F22" s="68" t="s">
        <v>2</v>
      </c>
    </row>
    <row r="23" spans="1:6" x14ac:dyDescent="0.2">
      <c r="A23" s="31"/>
      <c r="B23" s="31"/>
      <c r="C23" s="29"/>
      <c r="D23" s="47"/>
      <c r="E23" s="43">
        <f>A23*D23</f>
        <v>0</v>
      </c>
      <c r="F23" s="43">
        <f>B23*D23</f>
        <v>0</v>
      </c>
    </row>
    <row r="24" spans="1:6" x14ac:dyDescent="0.2">
      <c r="A24" s="32"/>
      <c r="B24" s="32"/>
      <c r="C24" s="30"/>
      <c r="D24" s="48"/>
      <c r="E24" s="44">
        <f>A24*D24</f>
        <v>0</v>
      </c>
      <c r="F24" s="44">
        <f>B24*D24</f>
        <v>0</v>
      </c>
    </row>
    <row r="25" spans="1:6" x14ac:dyDescent="0.2">
      <c r="A25" s="34"/>
      <c r="B25" s="34"/>
      <c r="C25" s="29"/>
      <c r="D25" s="47"/>
      <c r="E25" s="43">
        <f>A25*D25</f>
        <v>0</v>
      </c>
      <c r="F25" s="43">
        <f>B25*D25</f>
        <v>0</v>
      </c>
    </row>
    <row r="26" spans="1:6" x14ac:dyDescent="0.2">
      <c r="A26" s="13"/>
      <c r="B26" s="13"/>
      <c r="C26" s="13"/>
      <c r="D26" s="45"/>
      <c r="E26" s="45">
        <f>SUM(E23:E25)</f>
        <v>0</v>
      </c>
      <c r="F26" s="45">
        <f>SUM(F23:F25)</f>
        <v>0</v>
      </c>
    </row>
    <row r="27" spans="1:6" x14ac:dyDescent="0.2">
      <c r="A27" s="83"/>
      <c r="B27" s="83"/>
      <c r="C27" s="83"/>
      <c r="D27" s="83"/>
      <c r="E27" s="83"/>
      <c r="F27" s="83"/>
    </row>
    <row r="28" spans="1:6" x14ac:dyDescent="0.2">
      <c r="A28" s="28" t="s">
        <v>36</v>
      </c>
      <c r="B28" s="12"/>
      <c r="C28" s="12"/>
      <c r="D28" s="21"/>
      <c r="E28" s="12"/>
      <c r="F28" s="12"/>
    </row>
    <row r="29" spans="1:6" x14ac:dyDescent="0.2">
      <c r="A29" s="70" t="s">
        <v>1</v>
      </c>
      <c r="B29" s="70" t="s">
        <v>2</v>
      </c>
      <c r="C29" s="16"/>
      <c r="D29" s="50"/>
      <c r="E29" s="68" t="s">
        <v>1</v>
      </c>
      <c r="F29" s="68" t="s">
        <v>2</v>
      </c>
    </row>
    <row r="30" spans="1:6" x14ac:dyDescent="0.2">
      <c r="A30" s="31"/>
      <c r="B30" s="31"/>
      <c r="C30" s="29"/>
      <c r="D30" s="47"/>
      <c r="E30" s="43">
        <f>A30*D30</f>
        <v>0</v>
      </c>
      <c r="F30" s="43">
        <f>B30*D30</f>
        <v>0</v>
      </c>
    </row>
    <row r="31" spans="1:6" x14ac:dyDescent="0.2">
      <c r="A31" s="32"/>
      <c r="B31" s="32"/>
      <c r="C31" s="30"/>
      <c r="D31" s="48"/>
      <c r="E31" s="44">
        <f>A31*D31</f>
        <v>0</v>
      </c>
      <c r="F31" s="44">
        <f>B31*D31</f>
        <v>0</v>
      </c>
    </row>
    <row r="32" spans="1:6" x14ac:dyDescent="0.2">
      <c r="A32" s="31"/>
      <c r="B32" s="31"/>
      <c r="C32" s="29"/>
      <c r="D32" s="47"/>
      <c r="E32" s="43">
        <f>A32*D32</f>
        <v>0</v>
      </c>
      <c r="F32" s="43">
        <f>B32*D32</f>
        <v>0</v>
      </c>
    </row>
    <row r="33" spans="1:6" x14ac:dyDescent="0.2">
      <c r="A33" s="32"/>
      <c r="B33" s="32"/>
      <c r="C33" s="30"/>
      <c r="D33" s="48"/>
      <c r="E33" s="44">
        <f>A33*D33</f>
        <v>0</v>
      </c>
      <c r="F33" s="44">
        <f>B33*D33</f>
        <v>0</v>
      </c>
    </row>
    <row r="34" spans="1:6" x14ac:dyDescent="0.2">
      <c r="A34" s="13"/>
      <c r="B34" s="13"/>
      <c r="C34" s="13"/>
      <c r="D34" s="45"/>
      <c r="E34" s="45">
        <f>SUM(E30:E33)</f>
        <v>0</v>
      </c>
      <c r="F34" s="45">
        <f>SUM(F30:F33)</f>
        <v>0</v>
      </c>
    </row>
    <row r="35" spans="1:6" x14ac:dyDescent="0.2">
      <c r="A35" s="3"/>
      <c r="B35" s="3"/>
      <c r="C35" s="3"/>
      <c r="D35" s="20"/>
      <c r="E35" s="3"/>
      <c r="F35" s="3"/>
    </row>
    <row r="36" spans="1:6" x14ac:dyDescent="0.2">
      <c r="A36" s="28" t="s">
        <v>37</v>
      </c>
      <c r="B36" s="12"/>
      <c r="C36" s="12"/>
      <c r="D36" s="21"/>
      <c r="E36" s="12"/>
      <c r="F36" s="12"/>
    </row>
    <row r="37" spans="1:6" x14ac:dyDescent="0.2">
      <c r="A37" s="70" t="s">
        <v>1</v>
      </c>
      <c r="B37" s="70" t="s">
        <v>2</v>
      </c>
      <c r="C37" s="16"/>
      <c r="D37" s="50"/>
      <c r="E37" s="68" t="s">
        <v>1</v>
      </c>
      <c r="F37" s="68" t="s">
        <v>2</v>
      </c>
    </row>
    <row r="38" spans="1:6" x14ac:dyDescent="0.2">
      <c r="A38" s="31"/>
      <c r="B38" s="31"/>
      <c r="C38" s="29"/>
      <c r="D38" s="47"/>
      <c r="E38" s="43">
        <f>A38*D38</f>
        <v>0</v>
      </c>
      <c r="F38" s="43">
        <f>B38*D38</f>
        <v>0</v>
      </c>
    </row>
    <row r="39" spans="1:6" x14ac:dyDescent="0.2">
      <c r="A39" s="32"/>
      <c r="B39" s="32"/>
      <c r="C39" s="30"/>
      <c r="D39" s="48"/>
      <c r="E39" s="44">
        <f>A39*D39</f>
        <v>0</v>
      </c>
      <c r="F39" s="44">
        <f>B39*D39</f>
        <v>0</v>
      </c>
    </row>
    <row r="40" spans="1:6" x14ac:dyDescent="0.2">
      <c r="A40" s="31"/>
      <c r="B40" s="31"/>
      <c r="C40" s="29"/>
      <c r="D40" s="47"/>
      <c r="E40" s="43">
        <f>A40*D40</f>
        <v>0</v>
      </c>
      <c r="F40" s="43">
        <f>B40*D40</f>
        <v>0</v>
      </c>
    </row>
    <row r="41" spans="1:6" x14ac:dyDescent="0.2">
      <c r="A41" s="32"/>
      <c r="B41" s="32"/>
      <c r="C41" s="30"/>
      <c r="D41" s="48"/>
      <c r="E41" s="44">
        <f>A41*D41</f>
        <v>0</v>
      </c>
      <c r="F41" s="44">
        <f>B41*D41</f>
        <v>0</v>
      </c>
    </row>
    <row r="42" spans="1:6" x14ac:dyDescent="0.2">
      <c r="A42" s="13"/>
      <c r="B42" s="13"/>
      <c r="C42" s="13"/>
      <c r="D42" s="45"/>
      <c r="E42" s="45">
        <f>SUM(E38:E41)</f>
        <v>0</v>
      </c>
      <c r="F42" s="45">
        <f>SUM(F38:F41)</f>
        <v>0</v>
      </c>
    </row>
  </sheetData>
  <mergeCells count="6">
    <mergeCell ref="A1:F1"/>
    <mergeCell ref="A2:F2"/>
    <mergeCell ref="A13:F13"/>
    <mergeCell ref="A20:F20"/>
    <mergeCell ref="A27:F27"/>
    <mergeCell ref="C8:D8"/>
  </mergeCells>
  <phoneticPr fontId="1" type="noConversion"/>
  <conditionalFormatting sqref="F5">
    <cfRule type="dataBar" priority="1">
      <dataBar>
        <cfvo type="num" val="0"/>
        <cfvo type="num" val="$F$5"/>
        <color rgb="FFFFC000"/>
      </dataBar>
    </cfRule>
  </conditionalFormatting>
  <pageMargins left="0.59055118110236227" right="0.59055118110236227" top="0.74803149606299213" bottom="0.98425196850393704" header="0.11811023622047245" footer="0.11811023622047245"/>
  <pageSetup paperSize="9" scale="78" orientation="landscape" r:id="rId1"/>
  <headerFooter alignWithMargins="0"/>
  <ignoredErrors>
    <ignoredError sqref="E17:E18 F17:F18 E23:E25 F23:F25 E30:E33 F30:F33"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showGridLines="0" workbookViewId="0">
      <selection activeCell="C24" sqref="A1:F24"/>
    </sheetView>
  </sheetViews>
  <sheetFormatPr defaultRowHeight="12.75" x14ac:dyDescent="0.2"/>
  <cols>
    <col min="1" max="1" width="25.42578125" style="1" customWidth="1"/>
    <col min="2" max="3" width="21" style="1" customWidth="1"/>
    <col min="4" max="4" width="12.28515625" style="1" customWidth="1"/>
    <col min="5" max="6" width="9.140625" style="1"/>
    <col min="7" max="7" width="39.7109375" style="1" customWidth="1"/>
    <col min="8" max="16384" width="9.140625" style="1"/>
  </cols>
  <sheetData>
    <row r="1" spans="1:7" s="8" customFormat="1" ht="41.25" customHeight="1" x14ac:dyDescent="0.3">
      <c r="A1" s="80" t="str">
        <f>Uitgaven!A1</f>
        <v>Projectbegroting</v>
      </c>
      <c r="B1" s="80"/>
      <c r="C1" s="80"/>
      <c r="D1" s="80"/>
      <c r="E1" s="80"/>
      <c r="F1" s="80"/>
      <c r="G1" s="23"/>
    </row>
    <row r="2" spans="1:7" ht="18.75" x14ac:dyDescent="0.2">
      <c r="A2" s="85" t="s">
        <v>7</v>
      </c>
      <c r="B2" s="85"/>
      <c r="C2" s="85"/>
      <c r="D2" s="85"/>
      <c r="E2" s="85"/>
      <c r="F2" s="85"/>
      <c r="G2" s="17"/>
    </row>
    <row r="3" spans="1:7" ht="18.75" customHeight="1" x14ac:dyDescent="0.35">
      <c r="A3" s="2"/>
    </row>
    <row r="4" spans="1:7" ht="12.75" customHeight="1" x14ac:dyDescent="0.2">
      <c r="A4" s="11"/>
      <c r="B4" s="71" t="s">
        <v>1</v>
      </c>
      <c r="C4" s="71" t="s">
        <v>2</v>
      </c>
    </row>
    <row r="5" spans="1:7" ht="12.75" customHeight="1" x14ac:dyDescent="0.2">
      <c r="A5" s="14" t="s">
        <v>6</v>
      </c>
      <c r="B5" s="51">
        <f>Inkomsten!E5</f>
        <v>0</v>
      </c>
      <c r="C5" s="51">
        <f>Inkomsten!F5</f>
        <v>0</v>
      </c>
    </row>
    <row r="6" spans="1:7" ht="12.75" customHeight="1" x14ac:dyDescent="0.2">
      <c r="A6" s="15" t="s">
        <v>3</v>
      </c>
      <c r="B6" s="52">
        <f>Uitgaven!G5</f>
        <v>0</v>
      </c>
      <c r="C6" s="52">
        <f>Uitgaven!H5</f>
        <v>0</v>
      </c>
    </row>
    <row r="7" spans="1:7" ht="12.75" customHeight="1" x14ac:dyDescent="0.2">
      <c r="A7" s="13" t="s">
        <v>8</v>
      </c>
      <c r="B7" s="53">
        <f>B5-B6</f>
        <v>0</v>
      </c>
      <c r="C7" s="53">
        <f>C5-C6</f>
        <v>0</v>
      </c>
    </row>
    <row r="8" spans="1:7" ht="18" customHeight="1" x14ac:dyDescent="0.2"/>
  </sheetData>
  <mergeCells count="2">
    <mergeCell ref="A1:F1"/>
    <mergeCell ref="A2:F2"/>
  </mergeCells>
  <phoneticPr fontId="1" type="noConversion"/>
  <pageMargins left="0.59055118110236227" right="0.55118110236220474" top="0.74803149606299213" bottom="0.98425196850393704" header="0.11811023622047245"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CF1E9EC-20BE-499F-8641-6A0CAA1146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Uitgaven</vt:lpstr>
      <vt:lpstr>Inkomsten</vt:lpstr>
      <vt:lpstr>Samenvatting</vt:lpstr>
      <vt:lpstr>Inkomsten!Afdrukbereik</vt:lpstr>
      <vt:lpstr>Samenvatting!Afdrukbereik</vt:lpstr>
      <vt:lpstr>Uitgaven!Afdrukbereik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 budget</dc:title>
  <dc:creator/>
  <cp:lastModifiedBy/>
  <dcterms:created xsi:type="dcterms:W3CDTF">2015-11-30T13:32:37Z</dcterms:created>
  <dcterms:modified xsi:type="dcterms:W3CDTF">2019-09-11T08:41:40Z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TC101940649990</vt:lpwstr>
  </property>
</Properties>
</file>