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55" documentId="8_{8B8D0F02-157A-4754-82B1-DA35B5482F9C}" xr6:coauthVersionLast="46" xr6:coauthVersionMax="46" xr10:uidLastSave="{E6921305-3A06-4968-BB93-E11EC68FBB2A}"/>
  <workbookProtection workbookAlgorithmName="SHA-512" workbookHashValue="eeHhYwM+a03t/ieI/+vgpAPFdMSJRX8490y55qKHvuhddyWzXnGeBFPpQVr6EqhJExJbG6PPPrMhvkFDFra4gQ==" workbookSaltValue="f3uvGyFWUx4yFn/u8/qNcQ==" workbookSpinCount="100000" lockStructure="1"/>
  <bookViews>
    <workbookView xWindow="735" yWindow="735" windowWidth="21600" windowHeight="11370" xr2:uid="{00000000-000D-0000-FFFF-FFFF00000000}"/>
  </bookViews>
  <sheets>
    <sheet name="Kwetsbare Ouder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T8" i="1" l="1"/>
  <c r="D15" i="1"/>
  <c r="D16" i="1" s="1"/>
  <c r="C9" i="1" l="1"/>
  <c r="C15" i="1" l="1"/>
  <c r="C16" i="1" s="1"/>
</calcChain>
</file>

<file path=xl/sharedStrings.xml><?xml version="1.0" encoding="utf-8"?>
<sst xmlns="http://schemas.openxmlformats.org/spreadsheetml/2006/main" count="15" uniqueCount="15">
  <si>
    <t>Samenwerking rondom kwetsbare ouderen</t>
  </si>
  <si>
    <t>Samenvatting</t>
  </si>
  <si>
    <t>Jaartarief per ingeschreven verzekerde</t>
  </si>
  <si>
    <t>Kwartaaltarief per ingeschreven verzekerde</t>
  </si>
  <si>
    <t>Rekentool samenwerking rondom kwetsbare ouderen 2022</t>
  </si>
  <si>
    <t xml:space="preserve">Aantal patiënten </t>
  </si>
  <si>
    <t xml:space="preserve">Aantal patiënten vanaf 75 jaar </t>
  </si>
  <si>
    <t>Toelichting: Deze module wordt vanaf 2022 afgesloten met de regio-organisatie. We verruimen de module door een ophoging van het percentage kwetsbare ouderen: van 20% naar 28% van uw 75 plussers. Dit is een financiële verruiming. Deze module is bedoeld voor de samenwerking rondom kwetsbare ouderen en niet voor de patiëntgebonden uren, daarvoor kunt u consulten declareren.</t>
  </si>
  <si>
    <t>Totaal bedrag kwetsbare ouderen (bij tarief jan-mrt)</t>
  </si>
  <si>
    <t>Totaal bedrag kwetsbare ouderen (bij tarief apr-dec)</t>
  </si>
  <si>
    <t>Tarief KO jan-mrt</t>
  </si>
  <si>
    <t>Tarief KO apr-dec</t>
  </si>
  <si>
    <t>Januari t/m maart</t>
  </si>
  <si>
    <t>April t/m december</t>
  </si>
  <si>
    <t>Februari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</si>
</sst>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Protection="1"/>
    <xf numFmtId="0" fontId="8" fillId="0" borderId="0" xfId="0" applyFont="1" applyProtection="1"/>
    <xf numFmtId="0" fontId="0" fillId="0" borderId="0" xfId="0" applyBorder="1" applyProtection="1"/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0" borderId="7" xfId="0" applyBorder="1" applyProtection="1"/>
    <xf numFmtId="0" fontId="3" fillId="2" borderId="0" xfId="0" applyFont="1" applyFill="1" applyAlignment="1" applyProtection="1">
      <alignment vertical="center"/>
    </xf>
    <xf numFmtId="164" fontId="3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43" fontId="0" fillId="0" borderId="0" xfId="2" applyFont="1" applyProtection="1"/>
    <xf numFmtId="43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wrapText="1"/>
    </xf>
    <xf numFmtId="8" fontId="3" fillId="2" borderId="0" xfId="0" applyNumberFormat="1" applyFont="1" applyFill="1" applyAlignment="1" applyProtection="1">
      <alignment horizontal="right" vertical="center"/>
    </xf>
    <xf numFmtId="0" fontId="11" fillId="0" borderId="0" xfId="0" applyFont="1" applyProtection="1"/>
    <xf numFmtId="0" fontId="11" fillId="2" borderId="1" xfId="0" applyFont="1" applyFill="1" applyBorder="1" applyProtection="1"/>
    <xf numFmtId="0" fontId="12" fillId="2" borderId="2" xfId="0" applyFont="1" applyFill="1" applyBorder="1" applyProtection="1"/>
    <xf numFmtId="0" fontId="3" fillId="2" borderId="0" xfId="0" applyFont="1" applyFill="1" applyAlignment="1">
      <alignment wrapText="1"/>
    </xf>
    <xf numFmtId="0" fontId="12" fillId="0" borderId="0" xfId="0" applyFont="1" applyProtection="1"/>
    <xf numFmtId="0" fontId="3" fillId="2" borderId="3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44" fontId="3" fillId="2" borderId="4" xfId="0" applyNumberFormat="1" applyFont="1" applyFill="1" applyBorder="1" applyProtection="1"/>
    <xf numFmtId="0" fontId="12" fillId="2" borderId="5" xfId="0" applyFont="1" applyFill="1" applyBorder="1" applyProtection="1"/>
    <xf numFmtId="0" fontId="12" fillId="2" borderId="6" xfId="0" applyFont="1" applyFill="1" applyBorder="1" applyProtection="1"/>
    <xf numFmtId="44" fontId="12" fillId="0" borderId="0" xfId="0" applyNumberFormat="1" applyFont="1" applyProtection="1"/>
    <xf numFmtId="0" fontId="3" fillId="5" borderId="8" xfId="3" applyFont="1" applyFill="1" applyBorder="1" applyAlignment="1" applyProtection="1">
      <alignment wrapText="1"/>
    </xf>
    <xf numFmtId="0" fontId="3" fillId="5" borderId="9" xfId="3" applyFont="1" applyFill="1" applyBorder="1" applyAlignment="1" applyProtection="1">
      <alignment wrapText="1"/>
    </xf>
    <xf numFmtId="44" fontId="3" fillId="5" borderId="4" xfId="0" applyNumberFormat="1" applyFont="1" applyFill="1" applyBorder="1" applyProtection="1"/>
    <xf numFmtId="0" fontId="3" fillId="5" borderId="10" xfId="3" applyFont="1" applyFill="1" applyBorder="1" applyAlignment="1" applyProtection="1">
      <alignment wrapText="1"/>
    </xf>
    <xf numFmtId="0" fontId="0" fillId="0" borderId="11" xfId="0" applyBorder="1" applyProtection="1"/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</xf>
  </cellXfs>
  <cellStyles count="4">
    <cellStyle name="20% - Accent1" xfId="3" builtinId="30"/>
    <cellStyle name="Komma" xfId="2" builtinId="3"/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181391</xdr:colOff>
      <xdr:row>1</xdr:row>
      <xdr:rowOff>180975</xdr:rowOff>
    </xdr:from>
    <xdr:to>
      <xdr:col>7</xdr:col>
      <xdr:colOff>190790</xdr:colOff>
      <xdr:row>4</xdr:row>
      <xdr:rowOff>74422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6596" y="371475"/>
          <a:ext cx="1827808" cy="534220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26</xdr:row>
      <xdr:rowOff>152399</xdr:rowOff>
    </xdr:from>
    <xdr:to>
      <xdr:col>6</xdr:col>
      <xdr:colOff>244998</xdr:colOff>
      <xdr:row>27</xdr:row>
      <xdr:rowOff>85371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0894" y="5359399"/>
          <a:ext cx="2516503" cy="122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U28"/>
  <sheetViews>
    <sheetView showGridLines="0" tabSelected="1" zoomScaleNormal="100" workbookViewId="0">
      <selection activeCell="C7" sqref="C7"/>
    </sheetView>
  </sheetViews>
  <sheetFormatPr defaultColWidth="0" defaultRowHeight="15" customHeight="1" zeroHeight="1" x14ac:dyDescent="0.25"/>
  <cols>
    <col min="1" max="1" width="9.140625" style="2" customWidth="1"/>
    <col min="2" max="2" width="69.85546875" style="2" customWidth="1"/>
    <col min="3" max="3" width="11.85546875" style="2" customWidth="1"/>
    <col min="4" max="4" width="13.28515625" style="2" customWidth="1"/>
    <col min="5" max="8" width="9.140625" style="2" customWidth="1"/>
    <col min="9" max="18" width="9.140625" style="2" hidden="1"/>
    <col min="19" max="19" width="19.42578125" style="2" hidden="1"/>
    <col min="20" max="16384" width="9.140625" style="2" hidden="1"/>
  </cols>
  <sheetData>
    <row r="1" spans="1:21" x14ac:dyDescent="0.25">
      <c r="D1" s="3"/>
      <c r="E1" s="3"/>
      <c r="F1" s="3"/>
      <c r="G1" s="3"/>
      <c r="H1" s="3"/>
      <c r="I1" s="3"/>
    </row>
    <row r="2" spans="1:21" s="4" customFormat="1" ht="20.25" x14ac:dyDescent="0.25">
      <c r="B2" s="5" t="s">
        <v>4</v>
      </c>
      <c r="C2" s="6"/>
    </row>
    <row r="3" spans="1:21" s="4" customFormat="1" ht="15" customHeight="1" x14ac:dyDescent="0.25">
      <c r="A3" s="7"/>
      <c r="B3" s="33" t="s">
        <v>7</v>
      </c>
      <c r="C3" s="33"/>
    </row>
    <row r="4" spans="1:21" s="4" customFormat="1" x14ac:dyDescent="0.25">
      <c r="A4" s="7"/>
      <c r="B4" s="33"/>
      <c r="C4" s="33"/>
    </row>
    <row r="5" spans="1:21" s="4" customFormat="1" ht="23.1" customHeight="1" x14ac:dyDescent="0.25">
      <c r="B5" s="34"/>
      <c r="C5" s="34"/>
      <c r="D5" s="32"/>
    </row>
    <row r="6" spans="1:21" x14ac:dyDescent="0.25">
      <c r="B6" s="8" t="s">
        <v>0</v>
      </c>
      <c r="C6" s="9"/>
    </row>
    <row r="7" spans="1:21" x14ac:dyDescent="0.25">
      <c r="B7" s="10" t="s">
        <v>5</v>
      </c>
      <c r="C7" s="1"/>
      <c r="S7" s="2" t="s">
        <v>10</v>
      </c>
      <c r="T7" s="11">
        <v>138.19999999999999</v>
      </c>
      <c r="U7" s="12"/>
    </row>
    <row r="8" spans="1:21" x14ac:dyDescent="0.25">
      <c r="B8" s="13" t="s">
        <v>6</v>
      </c>
      <c r="C8" s="1"/>
      <c r="S8" s="2" t="s">
        <v>11</v>
      </c>
      <c r="T8" s="11">
        <f>35.34*4</f>
        <v>141.36000000000001</v>
      </c>
      <c r="U8" s="12"/>
    </row>
    <row r="9" spans="1:21" x14ac:dyDescent="0.25">
      <c r="B9" s="10" t="s">
        <v>8</v>
      </c>
      <c r="C9" s="15">
        <f>(C8*0.28)*T7</f>
        <v>0</v>
      </c>
      <c r="D9" s="16"/>
      <c r="E9" s="16"/>
      <c r="F9" s="16"/>
      <c r="G9" s="16"/>
    </row>
    <row r="10" spans="1:21" x14ac:dyDescent="0.25">
      <c r="B10" s="10" t="s">
        <v>9</v>
      </c>
      <c r="C10" s="15">
        <f>(C8*0.28)*T8</f>
        <v>0</v>
      </c>
      <c r="D10" s="16"/>
      <c r="E10" s="16"/>
      <c r="F10" s="16"/>
      <c r="G10" s="16"/>
      <c r="T10" s="12"/>
    </row>
    <row r="11" spans="1:21" x14ac:dyDescent="0.25">
      <c r="B11" s="17"/>
      <c r="C11" s="17"/>
      <c r="D11" s="16"/>
      <c r="E11" s="16"/>
      <c r="F11" s="16"/>
      <c r="G11" s="16"/>
      <c r="T11" s="12"/>
    </row>
    <row r="12" spans="1:21" x14ac:dyDescent="0.25">
      <c r="B12" s="18"/>
      <c r="C12" s="19"/>
      <c r="D12" s="28"/>
      <c r="E12" s="20"/>
      <c r="F12" s="16"/>
      <c r="G12" s="16"/>
      <c r="T12" s="12"/>
    </row>
    <row r="13" spans="1:21" ht="24.75" x14ac:dyDescent="0.25">
      <c r="B13" s="21" t="s">
        <v>1</v>
      </c>
      <c r="C13" s="19" t="s">
        <v>12</v>
      </c>
      <c r="D13" s="29" t="s">
        <v>13</v>
      </c>
      <c r="E13" s="20"/>
      <c r="F13" s="16"/>
      <c r="G13" s="16"/>
      <c r="T13" s="12"/>
    </row>
    <row r="14" spans="1:21" x14ac:dyDescent="0.25">
      <c r="B14" s="22"/>
      <c r="C14" s="23"/>
      <c r="D14" s="29"/>
      <c r="E14" s="20"/>
      <c r="F14" s="16"/>
      <c r="G14" s="16"/>
    </row>
    <row r="15" spans="1:21" x14ac:dyDescent="0.25">
      <c r="B15" s="22" t="s">
        <v>2</v>
      </c>
      <c r="C15" s="24">
        <f>IFERROR(C9/C7,0)</f>
        <v>0</v>
      </c>
      <c r="D15" s="30">
        <f>IFERROR(C10/C7,0)</f>
        <v>0</v>
      </c>
      <c r="E15" s="20"/>
      <c r="F15" s="16"/>
      <c r="G15" s="16"/>
    </row>
    <row r="16" spans="1:21" x14ac:dyDescent="0.25">
      <c r="B16" s="22" t="s">
        <v>3</v>
      </c>
      <c r="C16" s="24">
        <f>C15/4</f>
        <v>0</v>
      </c>
      <c r="D16" s="30">
        <f>D15/4</f>
        <v>0</v>
      </c>
      <c r="E16" s="20"/>
      <c r="F16" s="16"/>
      <c r="G16" s="16"/>
    </row>
    <row r="17" spans="2:7" x14ac:dyDescent="0.25">
      <c r="B17" s="25"/>
      <c r="C17" s="26"/>
      <c r="D17" s="31"/>
      <c r="E17" s="27"/>
      <c r="F17" s="16"/>
      <c r="G17" s="16"/>
    </row>
    <row r="18" spans="2:7" x14ac:dyDescent="0.25">
      <c r="B18" s="16"/>
      <c r="C18" s="16"/>
      <c r="D18" s="16"/>
      <c r="E18" s="16"/>
      <c r="F18" s="16"/>
      <c r="G18" s="16"/>
    </row>
    <row r="19" spans="2:7" x14ac:dyDescent="0.25">
      <c r="B19" s="16"/>
      <c r="C19" s="16"/>
      <c r="D19" s="16"/>
      <c r="E19" s="16"/>
      <c r="F19" s="16"/>
      <c r="G19" s="16"/>
    </row>
    <row r="26" spans="2:7" x14ac:dyDescent="0.25"/>
    <row r="27" spans="2:7" x14ac:dyDescent="0.25"/>
    <row r="28" spans="2:7" ht="23.25" x14ac:dyDescent="0.25">
      <c r="B28" s="14" t="s">
        <v>14</v>
      </c>
    </row>
  </sheetData>
  <sheetProtection algorithmName="SHA-512" hashValue="WJ2yyj5MQc2VDALDlh9Cz+IfThdZ/4yS0og4ds9whnmZ5V5To7GzQe+nXZwJr2BFHaugW2qKzWrBi9fm3EObFQ==" saltValue="nPI0rKsC+cOQYnH3dAp37w==" spinCount="100000" sheet="1" selectLockedCells="1"/>
  <mergeCells count="1">
    <mergeCell ref="B3:C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D7E34-1846-45EF-A478-696EADDB3A92}">
  <ds:schemaRefs>
    <ds:schemaRef ds:uri="http://schemas.microsoft.com/office/2006/documentManagement/types"/>
    <ds:schemaRef ds:uri="abe16ac8-be90-47d0-a0f3-97169ca29ea4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c4d14c-4eb7-4daa-bbc0-71d805368e55"/>
    <ds:schemaRef ds:uri="d80a2a05-c90e-40be-881b-96448fdb7f5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4EAC7B-0656-4D97-867C-E38E56FC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Kwetsbare Ouderen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Voost, BM (Bas)</cp:lastModifiedBy>
  <dcterms:created xsi:type="dcterms:W3CDTF">2018-09-27T13:15:48Z</dcterms:created>
  <dcterms:modified xsi:type="dcterms:W3CDTF">2022-02-17T14:59:51Z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2021-11-04T13:10:03Z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d5948704-8b12-49aa-ab0e-869ab6d3a77f</vt:lpwstr>
  </property>
  <property fmtid="{D5CDD505-2E9C-101B-9397-08002B2CF9AE}" pid="16" name="MSIP_Label_dc51b40b-b0d3-4674-939c-d9f10b9a3b25_ContentBits">
    <vt:lpwstr>0</vt:lpwstr>
  </property>
</Properties>
</file>